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10.206.4.241\02.04財政係\財政係業務データ\令和７年度\１１　財政健全化\財政公表\財政状況資料集\"/>
    </mc:Choice>
  </mc:AlternateContent>
  <xr:revisionPtr revIDLastSave="0" documentId="13_ncr:1_{9F0833F4-7CBC-4A81-A94C-AB939C9857FA}" xr6:coauthVersionLast="47" xr6:coauthVersionMax="47" xr10:uidLastSave="{00000000-0000-0000-0000-000000000000}"/>
  <bookViews>
    <workbookView xWindow="-28920" yWindow="-120" windowWidth="29040" windowHeight="15720" tabRatio="9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<sst xmlns="http://schemas.openxmlformats.org/spreadsheetml/2006/main" count="1127" uniqueCount="569">
  <si>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</si>
  <si>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</si>
  <si>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</si>
  <si>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</si>
  <si>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</si>
  <si>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</si>
  <si>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</si>
  <si>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</si>
  <si>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</si>
  <si>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</si>
  <si>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</si>
  <si>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</si>
  <si>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</si>
  <si>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</si>
  <si>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</si>
  <si>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</si>
  <si>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</si>
  <si>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</si>
  <si>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</si>
  <si>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</si>
  <si>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</si>
  <si>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</si>
  <si>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</si>
  <si>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</si>
  <si>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</si>
  <si>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</si>
  <si>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</si>
  <si>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</si>
  <si>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</si>
  <si>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</si>
  <si>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</si>
  <si>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</si>
  <si>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</si>
  <si>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</si>
  <si>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</si>
  <si>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</si>
  <si>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</si>
  <si>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</si>
  <si>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</si>
  <si>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</si>
  <si>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</si>
  <si>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</si>
  <si>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</si>
  <si>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</si>
  <si>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</si>
  <si>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</si>
  <si>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</si>
  <si>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</si>
  <si>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</si>
  <si>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</si>
  <si>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</si>
  <si>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</si>
  <si>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</si>
  <si>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</si>
  <si>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</si>
  <si>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</si>
  <si>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</si>
  <si>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</si>
  <si>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</si>
  <si>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</si>
  <si>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</si>
  <si>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</si>
  <si>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</si>
  <si>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</si>
  <si>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</si>
  <si>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</si>
  <si>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</si>
  <si>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</si>
  <si>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</si>
  <si>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</si>
  <si>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</si>
  <si>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</si>
  <si>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</si>
  <si>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</si>
  <si>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</si>
  <si>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</si>
  <si>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</si>
  <si>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</si>
  <si>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</si>
  <si>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</si>
  <si>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</si>
  <si>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</si>
  <si>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</si>
  <si>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</si>
  <si>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</si>
  <si>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</si>
  <si>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</si>
  <si>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</si>
  <si>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</si>
  <si>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</si>
  <si>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</si>
  <si>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</si>
  <si>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</si>
  <si>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</si>
  <si>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玖珠町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</si>
  <si>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</si>
  <si>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</si>
  <si>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</si>
  <si>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</si>
  <si>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</si>
  <si>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</si>
  <si>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</si>
  <si>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</si>
  <si>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</si>
  <si>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</si>
  <si>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</si>
  <si>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</si>
  <si>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</si>
  <si>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</si>
  <si>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</si>
  <si>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</si>
  <si>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</si>
  <si>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</si>
  <si>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</si>
  <si>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</si>
  <si>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</si>
  <si>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</si>
  <si>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</si>
  <si>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</si>
  <si>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</si>
  <si>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</si>
  <si>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</si>
  <si>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</si>
  <si>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</si>
  <si>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</si>
  <si>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</si>
  <si>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</si>
  <si>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</si>
  <si>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</si>
  <si>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</si>
  <si>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</si>
  <si>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</si>
  <si>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</si>
  <si>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</si>
  <si>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</si>
  <si>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</si>
  <si>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</si>
  <si>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</si>
  <si>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</si>
  <si>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</si>
  <si>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</si>
  <si>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</si>
  <si>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</si>
  <si>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</si>
  <si>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</si>
  <si>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</si>
  <si>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</si>
  <si>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</si>
  <si>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</si>
  <si>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</si>
  <si>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</si>
  <si>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</si>
  <si>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</si>
  <si>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</si>
  <si>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</si>
  <si>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</si>
  <si>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</si>
  <si>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</si>
  <si>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</si>
  <si>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</si>
  <si>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</si>
  <si>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</si>
  <si>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</si>
  <si>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</si>
  <si>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</si>
  <si>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</si>
  <si>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</si>
  <si>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</si>
  <si>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</si>
  <si>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</si>
  <si>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</si>
  <si>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</si>
  <si>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</si>
  <si>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</si>
  <si>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</si>
  <si>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</si>
  <si>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</si>
  <si>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</si>
  <si>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</si>
  <si>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</si>
  <si>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</si>
  <si>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</si>
  <si>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</si>
  <si>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</si>
  <si>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</si>
  <si>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</si>
  <si>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</si>
  <si>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</si>
  <si>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</si>
  <si>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</si>
  <si>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</si>
  <si>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</si>
  <si>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</si>
  <si>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</si>
  <si>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</si>
  <si>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</si>
  <si>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</si>
  <si>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</si>
  <si>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</si>
  <si>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</si>
  <si>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</si>
  <si>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</si>
  <si>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</si>
  <si>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大分県玖珠町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</si>
  <si>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</si>
  <si>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</si>
  <si>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</si>
  <si>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</si>
  <si>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</si>
  <si>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</si>
  <si>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</si>
  <si>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</si>
  <si>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</si>
  <si>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</si>
  <si>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</si>
  <si>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</si>
  <si>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</si>
  <si>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</si>
  <si>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</si>
  <si>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</si>
  <si>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</si>
  <si>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</si>
  <si>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</si>
  <si>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</si>
  <si>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</si>
  <si>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</si>
  <si>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</si>
  <si>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</si>
  <si>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</si>
  <si>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</si>
  <si>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</si>
  <si>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</si>
  <si>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</si>
  <si>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</si>
  <si>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</si>
  <si>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</si>
  <si>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</si>
  <si>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</si>
  <si>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</si>
  <si>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</si>
  <si>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</si>
  <si>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</si>
  <si>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</si>
  <si>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</si>
  <si>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</si>
  <si>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</si>
  <si>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</si>
  <si>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</si>
  <si>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</si>
  <si>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</si>
  <si>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</si>
  <si>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</si>
  <si>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</si>
  <si>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</si>
  <si>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</si>
  <si>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</si>
  <si>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</si>
  <si>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</si>
  <si>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</si>
  <si>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</si>
  <si>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</si>
  <si>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</si>
  <si>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</si>
  <si>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</si>
  <si>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</si>
  <si>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</si>
  <si>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</si>
  <si>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</si>
  <si>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</si>
  <si>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</si>
  <si>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</si>
  <si>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</si>
  <si>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</si>
  <si>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</si>
  <si>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</si>
  <si>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</si>
  <si>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</si>
  <si>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</si>
  <si>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</si>
  <si>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</si>
  <si>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</si>
  <si>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</si>
  <si>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</si>
  <si>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</si>
  <si>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</si>
  <si>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</si>
  <si>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</si>
  <si>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</si>
  <si>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</si>
  <si>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</si>
  <si>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</si>
  <si>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</si>
  <si>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</si>
  <si>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</si>
  <si>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</si>
  <si>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</si>
  <si>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</si>
  <si>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</si>
  <si>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</si>
  <si>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</si>
  <si>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</si>
  <si>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</si>
  <si>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</si>
  <si>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</si>
  <si>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</si>
  <si>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</si>
  <si>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</si>
  <si>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</si>
  <si>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</si>
  <si>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</si>
  <si>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</si>
  <si>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</si>
  <si>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</si>
  <si>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</si>
  <si>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</si>
  <si>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</si>
  <si>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</si>
  <si>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</si>
  <si>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</si>
  <si>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</si>
  <si>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</si>
  <si>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</si>
  <si>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</si>
  <si>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</si>
  <si>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</si>
  <si>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</si>
  <si>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</si>
  <si>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</si>
  <si>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</si>
  <si>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</si>
  <si>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</si>
  <si>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</si>
  <si>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</si>
  <si>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</si>
  <si>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</si>
  <si>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</si>
  <si>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</si>
  <si>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</si>
  <si>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</si>
  <si>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</si>
  <si>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</si>
  <si>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</si>
  <si>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</si>
  <si>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</si>
  <si>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</si>
  <si>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</si>
  <si>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</si>
  <si>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</si>
  <si>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</si>
  <si>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</si>
  <si>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</si>
  <si>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</si>
  <si>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</si>
  <si>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</si>
  <si>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大分県玖珠町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</si>
  <si>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</si>
  <si>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</si>
  <si>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</si>
  <si>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</si>
  <si>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</si>
  <si>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</si>
  <si>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</si>
  <si>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</si>
  <si>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</si>
  <si>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</si>
  <si>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</si>
  <si>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</si>
  <si>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</si>
  <si>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</si>
  <si>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</si>
  <si>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</si>
  <si>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</si>
  <si>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</si>
  <si>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</si>
  <si>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</si>
  <si>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</si>
  <si>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</si>
  <si>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</si>
  <si>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</si>
  <si>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</si>
  <si>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</si>
  <si>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</si>
  <si>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</si>
  <si>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</si>
  <si>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</si>
  <si>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</si>
  <si>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</si>
  <si>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</si>
  <si>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</si>
  <si>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</si>
  <si>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</si>
  <si>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</si>
  <si>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</si>
  <si>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</si>
  <si>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</si>
  <si>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</si>
  <si>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</si>
  <si>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</si>
  <si>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</si>
  <si>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</si>
  <si>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</si>
  <si>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</si>
  <si>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</si>
  <si>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</si>
  <si>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</si>
  <si>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</si>
  <si>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</si>
  <si>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</si>
  <si>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</si>
  <si>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</si>
  <si>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</si>
  <si>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</si>
  <si>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</si>
  <si>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</si>
  <si>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</si>
  <si>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</si>
  <si>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</si>
  <si>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</si>
  <si>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</si>
  <si>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</si>
  <si>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</si>
  <si>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</si>
  <si>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</si>
  <si>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</si>
  <si>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</si>
  <si>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</si>
  <si>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</si>
  <si>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</si>
  <si>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</si>
  <si>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</si>
  <si>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</si>
  <si>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</si>
  <si>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</si>
  <si>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</si>
  <si>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</si>
  <si>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</si>
  <si>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</si>
  <si>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</si>
  <si>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</si>
  <si>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</si>
  <si>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</si>
  <si>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</si>
  <si>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</si>
  <si>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</si>
  <si>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</si>
  <si>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</si>
  <si>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</si>
  <si>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</si>
  <si>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</si>
  <si>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</si>
  <si>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</si>
  <si>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</si>
  <si>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</si>
  <si>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</si>
  <si>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</si>
  <si>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</si>
  <si>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</si>
  <si>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</si>
  <si>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</si>
  <si>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</si>
  <si>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</si>
  <si>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</si>
  <si>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</si>
  <si>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</si>
  <si>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</si>
  <si>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</si>
  <si>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</si>
  <si>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</si>
  <si>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</si>
  <si>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</si>
  <si>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</si>
  <si>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</si>
  <si>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</si>
  <si>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</si>
  <si>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</si>
  <si>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</si>
  <si>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</si>
  <si>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</si>
  <si>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</si>
  <si>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</si>
  <si>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</si>
  <si>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</si>
  <si>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</si>
  <si>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</si>
  <si>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</si>
  <si>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</si>
  <si>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</si>
  <si>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</si>
  <si>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</si>
  <si>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</si>
  <si>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</si>
  <si>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</si>
  <si>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</si>
  <si>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</si>
  <si>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</si>
  <si>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</si>
  <si>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</si>
  <si>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</si>
  <si>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</si>
  <si>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</si>
  <si>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</si>
  <si>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</si>
  <si>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</si>
  <si>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</si>
  <si>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</si>
  <si>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</si>
  <si>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</si>
  <si>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</si>
  <si>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</si>
  <si>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</si>
  <si>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</si>
  <si>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</si>
  <si>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</si>
  <si>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</si>
  <si>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</si>
  <si>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</si>
  <si>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</si>
  <si>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</si>
  <si>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</si>
  <si>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</si>
  <si>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</si>
  <si>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</si>
  <si>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</si>
  <si>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</si>
  <si>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</si>
  <si>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</si>
  <si>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</si>
  <si>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</si>
  <si>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</si>
  <si>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</si>
  <si>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5.90</t>
  </si>
  <si>
    <t>▲ 7.65</t>
  </si>
  <si>
    <t>▲ 1.49</t>
  </si>
  <si>
    <t>▲ 5.17</t>
  </si>
  <si>
    <t>▲ 3.58</t>
  </si>
  <si>
    <t>一般会計</t>
  </si>
  <si>
    <t>水道事業会計</t>
  </si>
  <si>
    <t>介護保険事業特別会計</t>
  </si>
  <si>
    <t>簡易水道事業会計</t>
  </si>
  <si>
    <t>国民健康保険事業特別会計</t>
  </si>
  <si>
    <t>後期高齢者医療事業特別会計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</si>
  <si>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</si>
  <si>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</si>
  <si>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</si>
  <si>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</si>
  <si>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</si>
  <si>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</si>
  <si>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</si>
  <si>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</si>
  <si>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</si>
  <si>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</si>
  <si>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大分県退職手当組合</t>
    <rPh sb="0" eb="3">
      <t>オオイタケン</t>
    </rPh>
    <rPh sb="3" eb="9">
      <t>タイショクテアテクミアイ</t>
    </rPh>
    <phoneticPr fontId="2"/>
  </si>
  <si>
    <t>大分県消防補償等組合</t>
    <rPh sb="0" eb="3">
      <t>オオイタケン</t>
    </rPh>
    <rPh sb="3" eb="10">
      <t>ショウボウホショウトウクミアイ</t>
    </rPh>
    <phoneticPr fontId="2"/>
  </si>
  <si>
    <t>大分県交通災害共済組合（交通災害共済事業会計）</t>
    <rPh sb="0" eb="11">
      <t>オオイタケンコウツウサイガイキョウサイクミアイ</t>
    </rPh>
    <rPh sb="12" eb="18">
      <t>コウツウサイガイキョウサイ</t>
    </rPh>
    <rPh sb="18" eb="22">
      <t>ジギョウカイケイ</t>
    </rPh>
    <phoneticPr fontId="2"/>
  </si>
  <si>
    <t>大分県市町村会館管理組合</t>
    <rPh sb="0" eb="3">
      <t>オオイタケン</t>
    </rPh>
    <rPh sb="3" eb="8">
      <t>シチョウソンカイカン</t>
    </rPh>
    <rPh sb="8" eb="12">
      <t>カンリクミアイ</t>
    </rPh>
    <phoneticPr fontId="2"/>
  </si>
  <si>
    <t>大分県後期高齢者医療広域連合（普通会計）</t>
    <rPh sb="0" eb="12">
      <t>オオイタケンコウキコウレイシャイリョウコウイキ</t>
    </rPh>
    <rPh sb="12" eb="14">
      <t>レンゴウ</t>
    </rPh>
    <rPh sb="15" eb="19">
      <t>フツウカイケイ</t>
    </rPh>
    <phoneticPr fontId="2"/>
  </si>
  <si>
    <t>大分県後期高齢者医療広域連合（高齢者医療事業会計）</t>
    <rPh sb="0" eb="12">
      <t>オオイタケンコウキコウレイシャイリョウコウイキ</t>
    </rPh>
    <rPh sb="12" eb="14">
      <t>レンゴウ</t>
    </rPh>
    <rPh sb="15" eb="18">
      <t>コウレイシャ</t>
    </rPh>
    <rPh sb="18" eb="20">
      <t>イリョウ</t>
    </rPh>
    <rPh sb="20" eb="22">
      <t>ジギョウ</t>
    </rPh>
    <rPh sb="22" eb="24">
      <t>カイケイ</t>
    </rPh>
    <phoneticPr fontId="2"/>
  </si>
  <si>
    <t>日田玖珠広域消防組合</t>
    <rPh sb="0" eb="10">
      <t>ヒタクスコウイキショウボウクミアイ</t>
    </rPh>
    <phoneticPr fontId="2"/>
  </si>
  <si>
    <t>玖珠九重行政事務組合</t>
    <rPh sb="0" eb="10">
      <t>クスココノエギョウセイジムクミアイ</t>
    </rPh>
    <phoneticPr fontId="2"/>
  </si>
  <si>
    <t>基金から2百万円繰入れ</t>
    <rPh sb="0" eb="2">
      <t>キキン</t>
    </rPh>
    <rPh sb="5" eb="9">
      <t>ヒャク</t>
    </rPh>
    <rPh sb="9" eb="10">
      <t>イ</t>
    </rPh>
    <phoneticPr fontId="2"/>
  </si>
  <si>
    <t>基金から114百万円繰入</t>
    <rPh sb="0" eb="2">
      <t>キキン</t>
    </rPh>
    <rPh sb="7" eb="10">
      <t>ヒャクマンエン</t>
    </rPh>
    <rPh sb="10" eb="12">
      <t>クリイレ</t>
    </rPh>
    <phoneticPr fontId="2"/>
  </si>
  <si>
    <t>基金から15百万円繰入れ</t>
    <rPh sb="0" eb="2">
      <t>キキン</t>
    </rPh>
    <rPh sb="6" eb="10">
      <t>ヒャク</t>
    </rPh>
    <rPh sb="10" eb="11">
      <t>イ</t>
    </rPh>
    <phoneticPr fontId="2"/>
  </si>
  <si>
    <t>基金から13百万円繰入れ</t>
    <rPh sb="0" eb="2">
      <t>キキン</t>
    </rPh>
    <rPh sb="6" eb="10">
      <t>ヒャク</t>
    </rPh>
    <rPh sb="10" eb="11">
      <t>イ</t>
    </rPh>
    <phoneticPr fontId="2"/>
  </si>
  <si>
    <t>一社くすみち</t>
    <phoneticPr fontId="38"/>
  </si>
  <si>
    <t>公共施設等総合管理基金</t>
    <rPh sb="0" eb="5">
      <t>コウキョウシセツナド</t>
    </rPh>
    <rPh sb="5" eb="11">
      <t>ソウゴウカンリキキン</t>
    </rPh>
    <phoneticPr fontId="5"/>
  </si>
  <si>
    <t>ふるさと応援基金</t>
    <rPh sb="4" eb="8">
      <t>オウエンキキン</t>
    </rPh>
    <phoneticPr fontId="38"/>
  </si>
  <si>
    <t>地域振興基金</t>
    <rPh sb="0" eb="6">
      <t>チイキシンコウキキン</t>
    </rPh>
    <phoneticPr fontId="38"/>
  </si>
  <si>
    <t>福祉基金</t>
    <phoneticPr fontId="5"/>
  </si>
  <si>
    <t>わらべの館基金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</si>
</sst>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D511-4D34-85F6-5212E97973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85477</c:v>
                </c:pt>
                <c:pt idx="1">
                  <c:v>91903</c:v>
                </c:pt>
                <c:pt idx="2">
                  <c:v>63566</c:v>
                </c:pt>
                <c:pt idx="3">
                  <c:v>72952</c:v>
                </c:pt>
                <c:pt idx="4">
                  <c:v>70214</c:v>
                </c:pt>
              </c:numCache>
            </c:numRef>
          </c:val>
          <c:smooth val="0"/>
          <c:extLst>
            <c:ext xmlns:c16="http://schemas.microsoft.com/office/drawing/2014/chart" uri="{C3380CC4-5D6E-409C-BE32-E72D297353CC}">
              <c16:uniqueId val="{00000001-D511-4D34-85F6-5212E97973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10.78</c:v>
                </c:pt>
                <c:pt idx="1">
                  <c:v>5.3</c:v>
                </c:pt>
                <c:pt idx="2">
                  <c:v>8.92</c:v>
                </c:pt>
                <c:pt idx="3">
                  <c:v>5.93</c:v>
                </c:pt>
                <c:pt idx="4">
                  <c:v>7.67</c:v>
                </c:pt>
              </c:numCache>
            </c:numRef>
          </c:val>
          <c:extLst>
            <c:ext xmlns:c16="http://schemas.microsoft.com/office/drawing/2014/chart" uri="{C3380CC4-5D6E-409C-BE32-E72D297353CC}">
              <c16:uniqueId val="{00000000-870B-4B0B-8508-FD636E108D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17.05</c:v>
                </c:pt>
                <c:pt idx="1">
                  <c:v>18.05</c:v>
                </c:pt>
                <c:pt idx="2">
                  <c:v>16.37</c:v>
                </c:pt>
                <c:pt idx="3">
                  <c:v>18.420000000000002</c:v>
                </c:pt>
                <c:pt idx="4">
                  <c:v>15.44</c:v>
                </c:pt>
              </c:numCache>
            </c:numRef>
          </c:val>
          <c:extLst>
            <c:ext xmlns:c16="http://schemas.microsoft.com/office/drawing/2014/chart" uri="{C3380CC4-5D6E-409C-BE32-E72D297353CC}">
              <c16:uniqueId val="{00000001-870B-4B0B-8508-FD636E108D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c:v>
                </c:pt>
                <c:pt idx="1">
                  <c:v>-7.65</c:v>
                </c:pt>
                <c:pt idx="2">
                  <c:v>-1.49</c:v>
                </c:pt>
                <c:pt idx="3">
                  <c:v>-5.17</c:v>
                </c:pt>
                <c:pt idx="4">
                  <c:v>-3.58</c:v>
                </c:pt>
              </c:numCache>
            </c:numRef>
          </c:val>
          <c:smooth val="0"/>
          <c:extLst>
            <c:ext xmlns:c16="http://schemas.microsoft.com/office/drawing/2014/chart" uri="{C3380CC4-5D6E-409C-BE32-E72D297353CC}">
              <c16:uniqueId val="{00000002-870B-4B0B-8508-FD636E108D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7B3B-487F-8015-7955BE138A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3B-487F-8015-7955BE138A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3B-487F-8015-7955BE138A92}"/>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3B-487F-8015-7955BE138A9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7B3B-487F-8015-7955BE138A9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0.79</c:v>
                </c:pt>
                <c:pt idx="4">
                  <c:v>#N/A</c:v>
                </c:pt>
                <c:pt idx="5">
                  <c:v>1.1299999999999999</c:v>
                </c:pt>
                <c:pt idx="6">
                  <c:v>#N/A</c:v>
                </c:pt>
                <c:pt idx="7">
                  <c:v>0.35</c:v>
                </c:pt>
                <c:pt idx="8">
                  <c:v>#N/A</c:v>
                </c:pt>
                <c:pt idx="9">
                  <c:v>0.28000000000000003</c:v>
                </c:pt>
              </c:numCache>
            </c:numRef>
          </c:val>
          <c:extLst>
            <c:ext xmlns:c16="http://schemas.microsoft.com/office/drawing/2014/chart" uri="{C3380CC4-5D6E-409C-BE32-E72D297353CC}">
              <c16:uniqueId val="{00000005-7B3B-487F-8015-7955BE138A92}"/>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6-7B3B-487F-8015-7955BE138A9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0.76</c:v>
                </c:pt>
                <c:pt idx="4">
                  <c:v>#N/A</c:v>
                </c:pt>
                <c:pt idx="5">
                  <c:v>2.44</c:v>
                </c:pt>
                <c:pt idx="6">
                  <c:v>#N/A</c:v>
                </c:pt>
                <c:pt idx="7">
                  <c:v>2.63</c:v>
                </c:pt>
                <c:pt idx="8">
                  <c:v>#N/A</c:v>
                </c:pt>
                <c:pt idx="9">
                  <c:v>0.85</c:v>
                </c:pt>
              </c:numCache>
            </c:numRef>
          </c:val>
          <c:extLst>
            <c:ext xmlns:c16="http://schemas.microsoft.com/office/drawing/2014/chart" uri="{C3380CC4-5D6E-409C-BE32-E72D297353CC}">
              <c16:uniqueId val="{00000007-7B3B-487F-8015-7955BE138A9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5.61</c:v>
                </c:pt>
                <c:pt idx="2">
                  <c:v>#N/A</c:v>
                </c:pt>
                <c:pt idx="3">
                  <c:v>6.13</c:v>
                </c:pt>
                <c:pt idx="4">
                  <c:v>#N/A</c:v>
                </c:pt>
                <c:pt idx="5">
                  <c:v>6.57</c:v>
                </c:pt>
                <c:pt idx="6">
                  <c:v>#N/A</c:v>
                </c:pt>
                <c:pt idx="7">
                  <c:v>6.49</c:v>
                </c:pt>
                <c:pt idx="8">
                  <c:v>#N/A</c:v>
                </c:pt>
                <c:pt idx="9">
                  <c:v>6.58</c:v>
                </c:pt>
              </c:numCache>
            </c:numRef>
          </c:val>
          <c:extLst>
            <c:ext xmlns:c16="http://schemas.microsoft.com/office/drawing/2014/chart" uri="{C3380CC4-5D6E-409C-BE32-E72D297353CC}">
              <c16:uniqueId val="{00000008-7B3B-487F-8015-7955BE138A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10.77</c:v>
                </c:pt>
                <c:pt idx="2">
                  <c:v>#N/A</c:v>
                </c:pt>
                <c:pt idx="3">
                  <c:v>5.3</c:v>
                </c:pt>
                <c:pt idx="4">
                  <c:v>#N/A</c:v>
                </c:pt>
                <c:pt idx="5">
                  <c:v>8.92</c:v>
                </c:pt>
                <c:pt idx="6">
                  <c:v>#N/A</c:v>
                </c:pt>
                <c:pt idx="7">
                  <c:v>5.92</c:v>
                </c:pt>
                <c:pt idx="8">
                  <c:v>#N/A</c:v>
                </c:pt>
                <c:pt idx="9">
                  <c:v>7.67</c:v>
                </c:pt>
              </c:numCache>
            </c:numRef>
          </c:val>
          <c:extLst>
            <c:ext xmlns:c16="http://schemas.microsoft.com/office/drawing/2014/chart" uri="{C3380CC4-5D6E-409C-BE32-E72D297353CC}">
              <c16:uniqueId val="{00000009-7B3B-487F-8015-7955BE138A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597</c:v>
                </c:pt>
                <c:pt idx="5">
                  <c:v>599</c:v>
                </c:pt>
                <c:pt idx="8">
                  <c:v>611</c:v>
                </c:pt>
                <c:pt idx="11">
                  <c:v>597</c:v>
                </c:pt>
                <c:pt idx="14">
                  <c:v>606</c:v>
                </c:pt>
              </c:numCache>
            </c:numRef>
          </c:val>
          <c:extLst>
            <c:ext xmlns:c16="http://schemas.microsoft.com/office/drawing/2014/chart" uri="{C3380CC4-5D6E-409C-BE32-E72D297353CC}">
              <c16:uniqueId val="{00000000-5473-4777-A976-4AC44640B8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73-4777-A976-4AC44640B8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73-4777-A976-4AC44640B8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13</c:v>
                </c:pt>
                <c:pt idx="6">
                  <c:v>14</c:v>
                </c:pt>
                <c:pt idx="9">
                  <c:v>14</c:v>
                </c:pt>
                <c:pt idx="12">
                  <c:v>13</c:v>
                </c:pt>
              </c:numCache>
            </c:numRef>
          </c:val>
          <c:extLst>
            <c:ext xmlns:c16="http://schemas.microsoft.com/office/drawing/2014/chart" uri="{C3380CC4-5D6E-409C-BE32-E72D297353CC}">
              <c16:uniqueId val="{00000003-5473-4777-A976-4AC44640B8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73-4777-A976-4AC44640B8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73-4777-A976-4AC44640B8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73-4777-A976-4AC44640B8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713</c:v>
                </c:pt>
                <c:pt idx="3">
                  <c:v>728</c:v>
                </c:pt>
                <c:pt idx="6">
                  <c:v>770</c:v>
                </c:pt>
                <c:pt idx="9">
                  <c:v>768</c:v>
                </c:pt>
                <c:pt idx="12">
                  <c:v>800</c:v>
                </c:pt>
              </c:numCache>
            </c:numRef>
          </c:val>
          <c:extLst>
            <c:ext xmlns:c16="http://schemas.microsoft.com/office/drawing/2014/chart" uri="{C3380CC4-5D6E-409C-BE32-E72D297353CC}">
              <c16:uniqueId val="{00000007-5473-4777-A976-4AC44640B8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142</c:v>
                </c:pt>
                <c:pt idx="5">
                  <c:v>#N/A</c:v>
                </c:pt>
                <c:pt idx="6">
                  <c:v>#N/A</c:v>
                </c:pt>
                <c:pt idx="7">
                  <c:v>173</c:v>
                </c:pt>
                <c:pt idx="8">
                  <c:v>#N/A</c:v>
                </c:pt>
                <c:pt idx="9">
                  <c:v>#N/A</c:v>
                </c:pt>
                <c:pt idx="10">
                  <c:v>185</c:v>
                </c:pt>
                <c:pt idx="11">
                  <c:v>#N/A</c:v>
                </c:pt>
                <c:pt idx="12">
                  <c:v>#N/A</c:v>
                </c:pt>
                <c:pt idx="13">
                  <c:v>207</c:v>
                </c:pt>
                <c:pt idx="14">
                  <c:v>#N/A</c:v>
                </c:pt>
              </c:numCache>
            </c:numRef>
          </c:val>
          <c:smooth val="0"/>
          <c:extLst>
            <c:ext xmlns:c16="http://schemas.microsoft.com/office/drawing/2014/chart" uri="{C3380CC4-5D6E-409C-BE32-E72D297353CC}">
              <c16:uniqueId val="{00000008-5473-4777-A976-4AC44640B8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6324</c:v>
                </c:pt>
                <c:pt idx="5">
                  <c:v>6251</c:v>
                </c:pt>
                <c:pt idx="8">
                  <c:v>6039</c:v>
                </c:pt>
                <c:pt idx="11">
                  <c:v>5792</c:v>
                </c:pt>
                <c:pt idx="14">
                  <c:v>5567</c:v>
                </c:pt>
              </c:numCache>
            </c:numRef>
          </c:val>
          <c:extLst>
            <c:ext xmlns:c16="http://schemas.microsoft.com/office/drawing/2014/chart" uri="{C3380CC4-5D6E-409C-BE32-E72D297353CC}">
              <c16:uniqueId val="{00000000-B27E-437E-AB40-B2C9E00185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143</c:v>
                </c:pt>
                <c:pt idx="5">
                  <c:v>123</c:v>
                </c:pt>
                <c:pt idx="8">
                  <c:v>116</c:v>
                </c:pt>
                <c:pt idx="11">
                  <c:v>75</c:v>
                </c:pt>
                <c:pt idx="14">
                  <c:v>59</c:v>
                </c:pt>
              </c:numCache>
            </c:numRef>
          </c:val>
          <c:extLst>
            <c:ext xmlns:c16="http://schemas.microsoft.com/office/drawing/2014/chart" uri="{C3380CC4-5D6E-409C-BE32-E72D297353CC}">
              <c16:uniqueId val="{00000001-B27E-437E-AB40-B2C9E00185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4154</c:v>
                </c:pt>
                <c:pt idx="5">
                  <c:v>4911</c:v>
                </c:pt>
                <c:pt idx="8">
                  <c:v>4954</c:v>
                </c:pt>
                <c:pt idx="11">
                  <c:v>5342</c:v>
                </c:pt>
                <c:pt idx="14">
                  <c:v>5427</c:v>
                </c:pt>
              </c:numCache>
            </c:numRef>
          </c:val>
          <c:extLst>
            <c:ext xmlns:c16="http://schemas.microsoft.com/office/drawing/2014/chart" uri="{C3380CC4-5D6E-409C-BE32-E72D297353CC}">
              <c16:uniqueId val="{00000002-B27E-437E-AB40-B2C9E00185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7E-437E-AB40-B2C9E00185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7E-437E-AB40-B2C9E00185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7E-437E-AB40-B2C9E00185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1328</c:v>
                </c:pt>
                <c:pt idx="3">
                  <c:v>1442</c:v>
                </c:pt>
                <c:pt idx="6">
                  <c:v>1463</c:v>
                </c:pt>
                <c:pt idx="9">
                  <c:v>1606</c:v>
                </c:pt>
                <c:pt idx="12">
                  <c:v>1390</c:v>
                </c:pt>
              </c:numCache>
            </c:numRef>
          </c:val>
          <c:extLst>
            <c:ext xmlns:c16="http://schemas.microsoft.com/office/drawing/2014/chart" uri="{C3380CC4-5D6E-409C-BE32-E72D297353CC}">
              <c16:uniqueId val="{00000006-B27E-437E-AB40-B2C9E00185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8</c:v>
                </c:pt>
                <c:pt idx="6">
                  <c:v>8</c:v>
                </c:pt>
                <c:pt idx="9">
                  <c:v>8</c:v>
                </c:pt>
                <c:pt idx="12">
                  <c:v>8</c:v>
                </c:pt>
              </c:numCache>
            </c:numRef>
          </c:val>
          <c:extLst>
            <c:ext xmlns:c16="http://schemas.microsoft.com/office/drawing/2014/chart" uri="{C3380CC4-5D6E-409C-BE32-E72D297353CC}">
              <c16:uniqueId val="{00000007-B27E-437E-AB40-B2C9E00185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1</c:v>
                </c:pt>
                <c:pt idx="12">
                  <c:v>3</c:v>
                </c:pt>
              </c:numCache>
            </c:numRef>
          </c:val>
          <c:extLst>
            <c:ext xmlns:c16="http://schemas.microsoft.com/office/drawing/2014/chart" uri="{C3380CC4-5D6E-409C-BE32-E72D297353CC}">
              <c16:uniqueId val="{00000008-B27E-437E-AB40-B2C9E00185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7E-437E-AB40-B2C9E00185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7895</c:v>
                </c:pt>
                <c:pt idx="3">
                  <c:v>7979</c:v>
                </c:pt>
                <c:pt idx="6">
                  <c:v>7627</c:v>
                </c:pt>
                <c:pt idx="9">
                  <c:v>7275</c:v>
                </c:pt>
                <c:pt idx="12">
                  <c:v>6932</c:v>
                </c:pt>
              </c:numCache>
            </c:numRef>
          </c:val>
          <c:extLst>
            <c:ext xmlns:c16="http://schemas.microsoft.com/office/drawing/2014/chart" uri="{C3380CC4-5D6E-409C-BE32-E72D297353CC}">
              <c16:uniqueId val="{0000000A-B27E-437E-AB40-B2C9E00185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7E-437E-AB40-B2C9E00185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869</c:v>
                </c:pt>
                <c:pt idx="1">
                  <c:v>986</c:v>
                </c:pt>
                <c:pt idx="2">
                  <c:v>845</c:v>
                </c:pt>
              </c:numCache>
            </c:numRef>
          </c:val>
          <c:extLst>
            <c:ext xmlns:c16="http://schemas.microsoft.com/office/drawing/2014/chart" uri="{C3380CC4-5D6E-409C-BE32-E72D297353CC}">
              <c16:uniqueId val="{00000000-FF27-481C-87CC-48357CFFEC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852</c:v>
                </c:pt>
                <c:pt idx="1">
                  <c:v>851</c:v>
                </c:pt>
                <c:pt idx="2">
                  <c:v>857</c:v>
                </c:pt>
              </c:numCache>
            </c:numRef>
          </c:val>
          <c:extLst>
            <c:ext xmlns:c16="http://schemas.microsoft.com/office/drawing/2014/chart" uri="{C3380CC4-5D6E-409C-BE32-E72D297353CC}">
              <c16:uniqueId val="{00000001-FF27-481C-87CC-48357CFFEC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2967</c:v>
                </c:pt>
                <c:pt idx="1">
                  <c:v>3066</c:v>
                </c:pt>
                <c:pt idx="2">
                  <c:v>3422</c:v>
                </c:pt>
              </c:numCache>
            </c:numRef>
          </c:val>
          <c:extLst>
            <c:ext xmlns:c16="http://schemas.microsoft.com/office/drawing/2014/chart" uri="{C3380CC4-5D6E-409C-BE32-E72D297353CC}">
              <c16:uniqueId val="{00000002-FF27-481C-87CC-48357CFFEC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年度にふるさと融資分の繰上償還を実施して以来、分子控除額である算入公債費等（貸付金の財源として発行した地方債に係る貸付金の元利償還金）が減少し、実質公債費比率の分子は増額していたが、令和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年度は組合等が起こした地方債の元利償還金に対する負担金等の減少により実質公債費比率の分子は減少した。令和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年度以降、大規模災害等による地方債の元利償還金が増加し、実質公債費比率の分子は増加している。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相次ぐ大規模災害等による地方債の元利償還金の増加、消防共同指令業務等による組合が起こした地方債の元利償還金に対する負担金等の増加が見込まれ、実質公債費比率も増加すると考えられることから、公債費の適正化に努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年度決算においては、将来負担額よりも充当可能財源等が上回っているため実質的な負担は発生していない。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退職手当負担見込額</a:t>
          </a:r>
          <a:r>
            <a:rPr kumimoji="1" lang="ja-JP" altLang="en-US" sz="1100" b="0" i="0" baseline="0">
              <a:solidFill>
                <a:schemeClr val="dk1"/>
              </a:solidFill>
              <a:effectLst/>
              <a:latin typeface="+mn-lt"/>
              <a:ea typeface="+mn-ea"/>
              <a:cs typeface="+mn-cs"/>
            </a:rPr>
            <a:t>は減少</a:t>
          </a:r>
          <a:r>
            <a:rPr kumimoji="1" lang="ja-JP" altLang="ja-JP" sz="1100" b="0" i="0" baseline="0">
              <a:solidFill>
                <a:schemeClr val="dk1"/>
              </a:solidFill>
              <a:effectLst/>
              <a:latin typeface="+mn-lt"/>
              <a:ea typeface="+mn-ea"/>
              <a:cs typeface="+mn-cs"/>
            </a:rPr>
            <a:t>し、地方債の現在高</a:t>
          </a:r>
          <a:r>
            <a:rPr kumimoji="1" lang="ja-JP" altLang="en-US" sz="1100" b="0" i="0" baseline="0">
              <a:solidFill>
                <a:schemeClr val="dk1"/>
              </a:solidFill>
              <a:effectLst/>
              <a:latin typeface="+mn-lt"/>
              <a:ea typeface="+mn-ea"/>
              <a:cs typeface="+mn-cs"/>
            </a:rPr>
            <a:t>も令和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年度をピークに</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してきている</a:t>
          </a:r>
          <a:r>
            <a:rPr kumimoji="1" lang="ja-JP" altLang="ja-JP" sz="1100" b="0" i="0" baseline="0">
              <a:solidFill>
                <a:schemeClr val="dk1"/>
              </a:solidFill>
              <a:effectLst/>
              <a:latin typeface="+mn-lt"/>
              <a:ea typeface="+mn-ea"/>
              <a:cs typeface="+mn-cs"/>
            </a:rPr>
            <a:t>ことにより将来負担額は減少し、充当可能財源等も基準財政需要額算入見込額の減少により減少している。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また、充当可能財源等については、充当可能基金が前年度比で</a:t>
          </a:r>
          <a:r>
            <a:rPr kumimoji="1" lang="en-US" altLang="ja-JP" sz="1100" b="0" i="0" baseline="0">
              <a:solidFill>
                <a:sysClr val="windowText" lastClr="000000"/>
              </a:solidFill>
              <a:effectLst/>
              <a:latin typeface="+mn-lt"/>
              <a:ea typeface="+mn-ea"/>
              <a:cs typeface="+mn-cs"/>
            </a:rPr>
            <a:t>1.6</a:t>
          </a:r>
          <a:r>
            <a:rPr kumimoji="1" lang="ja-JP" altLang="ja-JP" sz="1100" b="0" i="0" baseline="0">
              <a:solidFill>
                <a:sysClr val="windowText" lastClr="000000"/>
              </a:solidFill>
              <a:effectLst/>
              <a:latin typeface="+mn-lt"/>
              <a:ea typeface="+mn-ea"/>
              <a:cs typeface="+mn-cs"/>
            </a:rPr>
            <a:t>％増加している（主に、公共施設総合管理基金、童話の里くす・ふるさと応援基金）。</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今後も予期せぬ災害等による地方債発行、消防共同指令業務等の組合等負担額、退職手当負担見込額の増加が見込まれるため、地方債の適正な発行管理を行い、将来負担の抑制に努める必要がある。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大分県玖珠町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ysClr val="windowText" lastClr="000000"/>
              </a:solidFill>
              <a:effectLst/>
              <a:latin typeface="+mn-ea"/>
              <a:ea typeface="+mn-ea"/>
              <a:cs typeface="+mn-cs"/>
            </a:rPr>
            <a:t>基金全体としては</a:t>
          </a:r>
          <a:r>
            <a:rPr kumimoji="1" lang="en-US" altLang="ja-JP" sz="1400" b="0" i="0" baseline="0">
              <a:solidFill>
                <a:sysClr val="windowText" lastClr="000000"/>
              </a:solidFill>
              <a:effectLst/>
              <a:latin typeface="+mn-ea"/>
              <a:ea typeface="+mn-ea"/>
              <a:cs typeface="+mn-cs"/>
            </a:rPr>
            <a:t>222</a:t>
          </a:r>
          <a:r>
            <a:rPr kumimoji="1" lang="ja-JP" altLang="ja-JP" sz="1400" b="0" i="0" baseline="0">
              <a:solidFill>
                <a:sysClr val="windowText" lastClr="000000"/>
              </a:solidFill>
              <a:effectLst/>
              <a:latin typeface="+mn-ea"/>
              <a:ea typeface="+mn-ea"/>
              <a:cs typeface="+mn-cs"/>
            </a:rPr>
            <a:t>百万円の増加となった。増加の主な基金としては、公共施設等総合管理基金、童話の里くす・ふるさと応援基金などの積立が挙げられる。</a:t>
          </a:r>
          <a:endParaRPr lang="ja-JP" altLang="ja-JP" sz="1400">
            <a:solidFill>
              <a:sysClr val="windowText" lastClr="000000"/>
            </a:solidFill>
            <a:effectLst/>
            <a:latin typeface="+mn-ea"/>
            <a:ea typeface="+mn-ea"/>
          </a:endParaRPr>
        </a:p>
        <a:p>
          <a:pPr eaLnBrk="1" fontAlgn="auto" latinLnBrk="0" hangingPunct="1"/>
          <a:r>
            <a:rPr kumimoji="1" lang="ja-JP" altLang="en-US" sz="1400" b="0" i="0" baseline="0">
              <a:solidFill>
                <a:sysClr val="windowText" lastClr="000000"/>
              </a:solidFill>
              <a:effectLst/>
              <a:latin typeface="+mn-ea"/>
              <a:ea typeface="+mn-ea"/>
              <a:cs typeface="+mn-cs"/>
            </a:rPr>
            <a:t>　</a:t>
          </a:r>
          <a:r>
            <a:rPr kumimoji="1" lang="ja-JP" altLang="ja-JP" sz="1400" b="0" i="0" baseline="0">
              <a:solidFill>
                <a:sysClr val="windowText" lastClr="000000"/>
              </a:solidFill>
              <a:effectLst/>
              <a:latin typeface="+mn-ea"/>
              <a:ea typeface="+mn-ea"/>
              <a:cs typeface="+mn-cs"/>
            </a:rPr>
            <a:t>減少の主な基金としては、</a:t>
          </a:r>
          <a:r>
            <a:rPr kumimoji="1" lang="ja-JP" altLang="en-US" sz="1400" b="0" i="0" baseline="0">
              <a:solidFill>
                <a:sysClr val="windowText" lastClr="000000"/>
              </a:solidFill>
              <a:effectLst/>
              <a:latin typeface="+mn-ea"/>
              <a:ea typeface="+mn-ea"/>
              <a:cs typeface="+mn-cs"/>
            </a:rPr>
            <a:t>地域振興</a:t>
          </a:r>
          <a:r>
            <a:rPr kumimoji="1" lang="ja-JP" altLang="ja-JP" sz="1400" b="0" i="0" baseline="0">
              <a:solidFill>
                <a:sysClr val="windowText" lastClr="000000"/>
              </a:solidFill>
              <a:effectLst/>
              <a:latin typeface="+mn-ea"/>
              <a:ea typeface="+mn-ea"/>
              <a:cs typeface="+mn-cs"/>
            </a:rPr>
            <a:t>基金の取崩が挙げられる。</a:t>
          </a:r>
          <a:endParaRPr lang="ja-JP" altLang="ja-JP" sz="1400">
            <a:solidFill>
              <a:sysClr val="windowText" lastClr="000000"/>
            </a:solidFill>
            <a:effectLst/>
            <a:latin typeface="+mn-ea"/>
            <a:ea typeface="+mn-ea"/>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ysClr val="windowText" lastClr="000000"/>
              </a:solidFill>
              <a:effectLst/>
              <a:latin typeface="+mn-lt"/>
              <a:ea typeface="+mn-ea"/>
              <a:cs typeface="+mn-cs"/>
            </a:rPr>
            <a:t>　</a:t>
          </a:r>
          <a:r>
            <a:rPr kumimoji="1" lang="ja-JP" altLang="ja-JP" sz="1400" b="0" i="0" baseline="0">
              <a:solidFill>
                <a:sysClr val="windowText" lastClr="000000"/>
              </a:solidFill>
              <a:effectLst/>
              <a:latin typeface="+mn-ea"/>
              <a:ea typeface="+mn-ea"/>
              <a:cs typeface="+mn-cs"/>
            </a:rPr>
            <a:t>今後も特定防衛施設周辺整備調整交付金を財源とした基金事業に積立を行いつつ、財政調整基金を充当する単独事業の経常的な経費を抑制・削減し、特に財政調整基金の取崩しを抑制する必要がある。</a:t>
          </a:r>
          <a:endParaRPr lang="ja-JP" altLang="ja-JP" sz="1400">
            <a:solidFill>
              <a:sysClr val="windowText" lastClr="000000"/>
            </a:solidFill>
            <a:effectLst/>
            <a:latin typeface="+mn-ea"/>
            <a:ea typeface="+mn-ea"/>
          </a:endParaRPr>
        </a:p>
        <a:p>
          <a:pPr eaLnBrk="1" fontAlgn="auto" latinLnBrk="0" hangingPunct="1"/>
          <a:r>
            <a:rPr kumimoji="1" lang="ja-JP" altLang="ja-JP" sz="1400" b="0" i="0" baseline="0">
              <a:solidFill>
                <a:sysClr val="windowText" lastClr="000000"/>
              </a:solidFill>
              <a:effectLst/>
              <a:latin typeface="+mn-ea"/>
              <a:ea typeface="+mn-ea"/>
              <a:cs typeface="+mn-cs"/>
            </a:rPr>
            <a:t>　令和</a:t>
          </a:r>
          <a:r>
            <a:rPr kumimoji="1" lang="en-US" altLang="ja-JP" sz="1400" b="0" i="0" baseline="0">
              <a:solidFill>
                <a:sysClr val="windowText" lastClr="000000"/>
              </a:solidFill>
              <a:effectLst/>
              <a:latin typeface="+mn-ea"/>
              <a:ea typeface="+mn-ea"/>
              <a:cs typeface="+mn-cs"/>
            </a:rPr>
            <a:t>6</a:t>
          </a:r>
          <a:r>
            <a:rPr kumimoji="1" lang="ja-JP" altLang="ja-JP" sz="1400" b="0" i="0" baseline="0">
              <a:solidFill>
                <a:sysClr val="windowText" lastClr="000000"/>
              </a:solidFill>
              <a:effectLst/>
              <a:latin typeface="+mn-ea"/>
              <a:ea typeface="+mn-ea"/>
              <a:cs typeface="+mn-cs"/>
            </a:rPr>
            <a:t>年度の全体基金は前年度から</a:t>
          </a:r>
          <a:r>
            <a:rPr kumimoji="1" lang="ja-JP" altLang="en-US" sz="1400" b="0" i="0" baseline="0">
              <a:solidFill>
                <a:sysClr val="windowText" lastClr="000000"/>
              </a:solidFill>
              <a:effectLst/>
              <a:latin typeface="+mn-ea"/>
              <a:ea typeface="+mn-ea"/>
              <a:cs typeface="+mn-cs"/>
            </a:rPr>
            <a:t>減少</a:t>
          </a:r>
          <a:r>
            <a:rPr kumimoji="1" lang="ja-JP" altLang="ja-JP" sz="1400" b="0" i="0" baseline="0">
              <a:solidFill>
                <a:sysClr val="windowText" lastClr="000000"/>
              </a:solidFill>
              <a:effectLst/>
              <a:latin typeface="+mn-ea"/>
              <a:ea typeface="+mn-ea"/>
              <a:cs typeface="+mn-cs"/>
            </a:rPr>
            <a:t>したが、近年財政調整基金</a:t>
          </a:r>
          <a:r>
            <a:rPr kumimoji="1" lang="ja-JP" altLang="en-US" sz="1400" b="0" i="0" baseline="0">
              <a:solidFill>
                <a:sysClr val="windowText" lastClr="000000"/>
              </a:solidFill>
              <a:effectLst/>
              <a:latin typeface="+mn-ea"/>
              <a:ea typeface="+mn-ea"/>
              <a:cs typeface="+mn-cs"/>
            </a:rPr>
            <a:t>の残高は</a:t>
          </a:r>
          <a:r>
            <a:rPr kumimoji="1" lang="en-US" altLang="ja-JP" sz="1400" b="0" i="0" baseline="0">
              <a:solidFill>
                <a:sysClr val="windowText" lastClr="000000"/>
              </a:solidFill>
              <a:effectLst/>
              <a:latin typeface="+mn-ea"/>
              <a:ea typeface="+mn-ea"/>
              <a:cs typeface="+mn-cs"/>
            </a:rPr>
            <a:t>8</a:t>
          </a:r>
          <a:r>
            <a:rPr kumimoji="1" lang="ja-JP" altLang="en-US" sz="1400" b="0" i="0" baseline="0">
              <a:solidFill>
                <a:sysClr val="windowText" lastClr="000000"/>
              </a:solidFill>
              <a:effectLst/>
              <a:latin typeface="+mn-ea"/>
              <a:ea typeface="+mn-ea"/>
              <a:cs typeface="+mn-cs"/>
            </a:rPr>
            <a:t>億円から</a:t>
          </a:r>
          <a:r>
            <a:rPr kumimoji="1" lang="en-US" altLang="ja-JP" sz="1400" b="0" i="0" baseline="0">
              <a:solidFill>
                <a:sysClr val="windowText" lastClr="000000"/>
              </a:solidFill>
              <a:effectLst/>
              <a:latin typeface="+mn-ea"/>
              <a:ea typeface="+mn-ea"/>
              <a:cs typeface="+mn-cs"/>
            </a:rPr>
            <a:t>9</a:t>
          </a:r>
          <a:r>
            <a:rPr kumimoji="1" lang="ja-JP" altLang="en-US" sz="1400" b="0" i="0" baseline="0">
              <a:solidFill>
                <a:sysClr val="windowText" lastClr="000000"/>
              </a:solidFill>
              <a:effectLst/>
              <a:latin typeface="+mn-ea"/>
              <a:ea typeface="+mn-ea"/>
              <a:cs typeface="+mn-cs"/>
            </a:rPr>
            <a:t>億円を推移しており</a:t>
          </a:r>
          <a:r>
            <a:rPr kumimoji="1" lang="ja-JP" altLang="ja-JP" sz="1400" b="0" i="0" baseline="0">
              <a:solidFill>
                <a:sysClr val="windowText" lastClr="000000"/>
              </a:solidFill>
              <a:effectLst/>
              <a:latin typeface="+mn-ea"/>
              <a:ea typeface="+mn-ea"/>
              <a:cs typeface="+mn-cs"/>
            </a:rPr>
            <a:t>、行財政改革プランの実施により、財政調整基金の取崩しを抑制し、可能な範囲で積立を行う。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公共施設等総合管理基金　　複合施設管理費などの公共施設等管理総合計画を推進する事業に充当</a:t>
          </a:r>
          <a:endParaRPr lang="ja-JP"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ふるさと応援基金　　　　　公営塾運営費やふるさと納税返礼品代、外国青年招致事業等に充当</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地域振興基金　　　　　　　地域における快適な生活環境整備、福祉の充実及び定住促進のため公共施設整備計画に基づく事業に充当</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福祉基金　　　　　　　　　</a:t>
          </a:r>
          <a:r>
            <a:rPr lang="ja-JP" altLang="ja-JP" sz="1100" b="0" i="0">
              <a:solidFill>
                <a:sysClr val="windowText" lastClr="000000"/>
              </a:solidFill>
              <a:effectLst/>
              <a:latin typeface="+mn-lt"/>
              <a:ea typeface="+mn-ea"/>
              <a:cs typeface="+mn-cs"/>
            </a:rPr>
            <a:t>福祉事業の円滑な運営を図るために必要な事業に充当</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わらべの館運営基金　　　　</a:t>
          </a:r>
          <a:r>
            <a:rPr lang="ja-JP" altLang="ja-JP" sz="1100" b="0" i="0">
              <a:solidFill>
                <a:sysClr val="windowText" lastClr="000000"/>
              </a:solidFill>
              <a:effectLst/>
              <a:latin typeface="+mn-lt"/>
              <a:ea typeface="+mn-ea"/>
              <a:cs typeface="+mn-cs"/>
            </a:rPr>
            <a:t>わらべの館の施設充実と円滑な運営を図るための財源に充当</a:t>
          </a:r>
          <a:endParaRPr lang="ja-JP" altLang="ja-JP" sz="1100">
            <a:solidFill>
              <a:sysClr val="windowText" lastClr="000000"/>
            </a:solidFill>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mn-ea"/>
              <a:ea typeface="+mn-ea"/>
              <a:cs typeface="+mn-cs"/>
            </a:rPr>
            <a:t>公共施設等総合管理基金　　事業のため</a:t>
          </a:r>
          <a:r>
            <a:rPr kumimoji="1" lang="en-US" altLang="ja-JP" sz="1200">
              <a:solidFill>
                <a:sysClr val="windowText" lastClr="000000"/>
              </a:solidFill>
              <a:effectLst/>
              <a:latin typeface="+mn-ea"/>
              <a:ea typeface="+mn-ea"/>
              <a:cs typeface="+mn-cs"/>
            </a:rPr>
            <a:t>28</a:t>
          </a:r>
          <a:r>
            <a:rPr kumimoji="1" lang="ja-JP" altLang="ja-JP" sz="1200">
              <a:solidFill>
                <a:sysClr val="windowText" lastClr="000000"/>
              </a:solidFill>
              <a:effectLst/>
              <a:latin typeface="+mn-ea"/>
              <a:ea typeface="+mn-ea"/>
              <a:cs typeface="+mn-cs"/>
            </a:rPr>
            <a:t>百万円を取崩し、</a:t>
          </a:r>
          <a:r>
            <a:rPr kumimoji="1" lang="en-US" altLang="ja-JP" sz="1200">
              <a:solidFill>
                <a:sysClr val="windowText" lastClr="000000"/>
              </a:solidFill>
              <a:effectLst/>
              <a:latin typeface="+mn-ea"/>
              <a:ea typeface="+mn-ea"/>
              <a:cs typeface="+mn-cs"/>
            </a:rPr>
            <a:t>117</a:t>
          </a:r>
          <a:r>
            <a:rPr kumimoji="1" lang="ja-JP" altLang="ja-JP" sz="120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ふるさと応援基金　　　　　事業のため</a:t>
          </a:r>
          <a:r>
            <a:rPr kumimoji="1" lang="en-US" altLang="ja-JP" sz="1200">
              <a:solidFill>
                <a:sysClr val="windowText" lastClr="000000"/>
              </a:solidFill>
              <a:effectLst/>
              <a:latin typeface="+mn-ea"/>
              <a:ea typeface="+mn-ea"/>
              <a:cs typeface="+mn-cs"/>
            </a:rPr>
            <a:t>250</a:t>
          </a:r>
          <a:r>
            <a:rPr kumimoji="1" lang="ja-JP" altLang="ja-JP" sz="1200">
              <a:solidFill>
                <a:sysClr val="windowText" lastClr="000000"/>
              </a:solidFill>
              <a:effectLst/>
              <a:latin typeface="+mn-ea"/>
              <a:ea typeface="+mn-ea"/>
              <a:cs typeface="+mn-cs"/>
            </a:rPr>
            <a:t>百万円を取崩し、</a:t>
          </a:r>
          <a:r>
            <a:rPr kumimoji="1" lang="en-US" altLang="ja-JP" sz="1200">
              <a:solidFill>
                <a:sysClr val="windowText" lastClr="000000"/>
              </a:solidFill>
              <a:effectLst/>
              <a:latin typeface="+mn-ea"/>
              <a:ea typeface="+mn-ea"/>
              <a:cs typeface="+mn-cs"/>
            </a:rPr>
            <a:t>466</a:t>
          </a:r>
          <a:r>
            <a:rPr kumimoji="1" lang="ja-JP" altLang="ja-JP" sz="120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地域振興基金　　　　　　　事業のため</a:t>
          </a:r>
          <a:r>
            <a:rPr kumimoji="1" lang="en-US" altLang="ja-JP" sz="1200" b="0" i="0" baseline="0">
              <a:solidFill>
                <a:sysClr val="windowText" lastClr="000000"/>
              </a:solidFill>
              <a:effectLst/>
              <a:latin typeface="+mn-ea"/>
              <a:ea typeface="+mn-ea"/>
              <a:cs typeface="+mn-cs"/>
            </a:rPr>
            <a:t>64</a:t>
          </a:r>
          <a:r>
            <a:rPr kumimoji="1" lang="ja-JP" altLang="ja-JP" sz="1200" b="0" i="0" baseline="0">
              <a:solidFill>
                <a:sysClr val="windowText" lastClr="000000"/>
              </a:solidFill>
              <a:effectLst/>
              <a:latin typeface="+mn-ea"/>
              <a:ea typeface="+mn-ea"/>
              <a:cs typeface="+mn-cs"/>
            </a:rPr>
            <a:t>百万円を取崩し、</a:t>
          </a:r>
          <a:r>
            <a:rPr kumimoji="1" lang="en-US" altLang="ja-JP" sz="1200" b="0" i="0" baseline="0">
              <a:solidFill>
                <a:sysClr val="windowText" lastClr="000000"/>
              </a:solidFill>
              <a:effectLst/>
              <a:latin typeface="+mn-ea"/>
              <a:ea typeface="+mn-ea"/>
              <a:cs typeface="+mn-cs"/>
            </a:rPr>
            <a:t>0.2</a:t>
          </a:r>
          <a:r>
            <a:rPr kumimoji="1" lang="ja-JP" altLang="ja-JP" sz="1200" b="0" i="0" baseline="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福祉基金　　　　　　　　　事業のため</a:t>
          </a:r>
          <a:r>
            <a:rPr kumimoji="1" lang="en-US" altLang="ja-JP" sz="1200" b="0" i="0" baseline="0">
              <a:solidFill>
                <a:sysClr val="windowText" lastClr="000000"/>
              </a:solidFill>
              <a:effectLst/>
              <a:latin typeface="+mn-ea"/>
              <a:ea typeface="+mn-ea"/>
              <a:cs typeface="+mn-cs"/>
            </a:rPr>
            <a:t>1.8</a:t>
          </a:r>
          <a:r>
            <a:rPr kumimoji="1" lang="ja-JP" altLang="ja-JP" sz="1200" b="0" i="0" baseline="0">
              <a:solidFill>
                <a:sysClr val="windowText" lastClr="000000"/>
              </a:solidFill>
              <a:effectLst/>
              <a:latin typeface="+mn-ea"/>
              <a:ea typeface="+mn-ea"/>
              <a:cs typeface="+mn-cs"/>
            </a:rPr>
            <a:t>百万円を取崩し、</a:t>
          </a:r>
          <a:r>
            <a:rPr kumimoji="1" lang="en-US" altLang="ja-JP" sz="1200" b="0" i="0" baseline="0">
              <a:solidFill>
                <a:sysClr val="windowText" lastClr="000000"/>
              </a:solidFill>
              <a:effectLst/>
              <a:latin typeface="+mn-ea"/>
              <a:ea typeface="+mn-ea"/>
              <a:cs typeface="+mn-cs"/>
            </a:rPr>
            <a:t>0.5</a:t>
          </a:r>
          <a:r>
            <a:rPr kumimoji="1" lang="ja-JP" altLang="ja-JP" sz="1200" b="0" i="0" baseline="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わらべの館運営基金　　　　事業のため</a:t>
          </a:r>
          <a:r>
            <a:rPr kumimoji="1" lang="en-US" altLang="ja-JP" sz="1200" b="0" i="0" baseline="0">
              <a:solidFill>
                <a:sysClr val="windowText" lastClr="000000"/>
              </a:solidFill>
              <a:effectLst/>
              <a:latin typeface="+mn-ea"/>
              <a:ea typeface="+mn-ea"/>
              <a:cs typeface="+mn-cs"/>
            </a:rPr>
            <a:t>3.0</a:t>
          </a:r>
          <a:r>
            <a:rPr kumimoji="1" lang="ja-JP" altLang="ja-JP" sz="1200" b="0" i="0" baseline="0">
              <a:solidFill>
                <a:sysClr val="windowText" lastClr="000000"/>
              </a:solidFill>
              <a:effectLst/>
              <a:latin typeface="+mn-ea"/>
              <a:ea typeface="+mn-ea"/>
              <a:cs typeface="+mn-cs"/>
            </a:rPr>
            <a:t>百万円を取崩し、</a:t>
          </a:r>
          <a:r>
            <a:rPr kumimoji="1" lang="en-US" altLang="ja-JP" sz="1200" b="0" i="0" baseline="0">
              <a:solidFill>
                <a:sysClr val="windowText" lastClr="000000"/>
              </a:solidFill>
              <a:effectLst/>
              <a:latin typeface="+mn-ea"/>
              <a:ea typeface="+mn-ea"/>
              <a:cs typeface="+mn-cs"/>
            </a:rPr>
            <a:t>0.5</a:t>
          </a:r>
          <a:r>
            <a:rPr kumimoji="1" lang="ja-JP" altLang="ja-JP" sz="1200" b="0" i="0" baseline="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ysClr val="windowText" lastClr="000000"/>
              </a:solidFill>
              <a:effectLst/>
              <a:latin typeface="+mn-ea"/>
              <a:ea typeface="+mn-ea"/>
              <a:cs typeface="+mn-cs"/>
            </a:rPr>
            <a:t>ふるさと応援基金　　　　　ふるさと納税制度を活用し、地域商社を立ち上げ</a:t>
          </a:r>
          <a:r>
            <a:rPr kumimoji="1" lang="ja-JP" altLang="en-US" sz="1200">
              <a:solidFill>
                <a:sysClr val="windowText" lastClr="000000"/>
              </a:solidFill>
              <a:effectLst/>
              <a:latin typeface="+mn-ea"/>
              <a:ea typeface="+mn-ea"/>
              <a:cs typeface="+mn-cs"/>
            </a:rPr>
            <a:t>た</a:t>
          </a:r>
          <a:r>
            <a:rPr kumimoji="1" lang="ja-JP" altLang="ja-JP" sz="1200">
              <a:solidFill>
                <a:sysClr val="windowText" lastClr="000000"/>
              </a:solidFill>
              <a:effectLst/>
              <a:latin typeface="+mn-ea"/>
              <a:ea typeface="+mn-ea"/>
              <a:cs typeface="+mn-cs"/>
            </a:rPr>
            <a:t>ことで、基金</a:t>
          </a:r>
          <a:r>
            <a:rPr kumimoji="1" lang="ja-JP" altLang="en-US" sz="1200">
              <a:solidFill>
                <a:sysClr val="windowText" lastClr="000000"/>
              </a:solidFill>
              <a:effectLst/>
              <a:latin typeface="+mn-ea"/>
              <a:ea typeface="+mn-ea"/>
              <a:cs typeface="+mn-cs"/>
            </a:rPr>
            <a:t>の増加が図られたため、今後も更なる基金増を推進する</a:t>
          </a:r>
          <a:r>
            <a:rPr kumimoji="1" lang="ja-JP"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pPr eaLnBrk="1" fontAlgn="auto" latinLnBrk="0" hangingPunct="1"/>
          <a:r>
            <a:rPr kumimoji="1" lang="ja-JP" altLang="ja-JP" sz="1200">
              <a:solidFill>
                <a:sysClr val="windowText" lastClr="000000"/>
              </a:solidFill>
              <a:effectLst/>
              <a:latin typeface="+mn-ea"/>
              <a:ea typeface="+mn-ea"/>
              <a:cs typeface="+mn-cs"/>
            </a:rPr>
            <a:t>公共施設等総合管理基金　　今後も、老朽化した施設の更新に係る費用の積立を行い、処分や更新等の計画的な施設整備を行う。</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その他施設に関連する基金　個別施設計画に記載のある修繕や更新事業を優先して予算化するため、現有施設関連基金の統廃合を行う。　</a:t>
          </a:r>
          <a:endParaRPr lang="ja-JP" altLang="ja-JP" sz="1200">
            <a:solidFill>
              <a:sysClr val="windowText" lastClr="000000"/>
            </a:solidFill>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rgbClr val="FF0000"/>
              </a:solidFill>
              <a:effectLst/>
              <a:latin typeface="+mn-ea"/>
              <a:ea typeface="+mn-ea"/>
              <a:cs typeface="+mn-cs"/>
            </a:rPr>
            <a:t>　</a:t>
          </a:r>
          <a:r>
            <a:rPr kumimoji="1" lang="ja-JP" altLang="ja-JP" sz="1400">
              <a:solidFill>
                <a:sysClr val="windowText" lastClr="000000"/>
              </a:solidFill>
              <a:effectLst/>
              <a:latin typeface="+mn-ea"/>
              <a:ea typeface="+mn-ea"/>
              <a:cs typeface="+mn-cs"/>
            </a:rPr>
            <a:t>令和</a:t>
          </a:r>
          <a:r>
            <a:rPr kumimoji="1" lang="en-US" altLang="ja-JP" sz="1400">
              <a:solidFill>
                <a:sysClr val="windowText" lastClr="000000"/>
              </a:solidFill>
              <a:effectLst/>
              <a:latin typeface="+mn-ea"/>
              <a:ea typeface="+mn-ea"/>
              <a:cs typeface="+mn-cs"/>
            </a:rPr>
            <a:t>6</a:t>
          </a:r>
          <a:r>
            <a:rPr kumimoji="1" lang="ja-JP" altLang="ja-JP" sz="1400">
              <a:solidFill>
                <a:sysClr val="windowText" lastClr="000000"/>
              </a:solidFill>
              <a:effectLst/>
              <a:latin typeface="+mn-ea"/>
              <a:ea typeface="+mn-ea"/>
              <a:cs typeface="+mn-cs"/>
            </a:rPr>
            <a:t>年度は</a:t>
          </a:r>
          <a:r>
            <a:rPr kumimoji="1" lang="en-US" altLang="ja-JP" sz="1400">
              <a:solidFill>
                <a:schemeClr val="dk1"/>
              </a:solidFill>
              <a:effectLst/>
              <a:latin typeface="+mn-ea"/>
              <a:ea typeface="+mn-ea"/>
              <a:cs typeface="+mn-cs"/>
            </a:rPr>
            <a:t>161</a:t>
          </a:r>
          <a:r>
            <a:rPr kumimoji="1" lang="ja-JP" altLang="ja-JP" sz="1400">
              <a:solidFill>
                <a:schemeClr val="dk1"/>
              </a:solidFill>
              <a:effectLst/>
              <a:latin typeface="+mn-ea"/>
              <a:ea typeface="+mn-ea"/>
              <a:cs typeface="+mn-cs"/>
            </a:rPr>
            <a:t>百万円の積立を行った</a:t>
          </a:r>
          <a:r>
            <a:rPr kumimoji="1" lang="ja-JP" altLang="ja-JP" sz="1400">
              <a:solidFill>
                <a:sysClr val="windowText" lastClr="000000"/>
              </a:solidFill>
              <a:effectLst/>
              <a:latin typeface="+mn-ea"/>
              <a:ea typeface="+mn-ea"/>
              <a:cs typeface="+mn-cs"/>
            </a:rPr>
            <a:t>ものの、これを上回る</a:t>
          </a:r>
          <a:r>
            <a:rPr kumimoji="1" lang="en-US" altLang="ja-JP" sz="1400">
              <a:solidFill>
                <a:schemeClr val="dk1"/>
              </a:solidFill>
              <a:effectLst/>
              <a:latin typeface="+mn-ea"/>
              <a:ea typeface="+mn-ea"/>
              <a:cs typeface="+mn-cs"/>
            </a:rPr>
            <a:t>301</a:t>
          </a:r>
          <a:r>
            <a:rPr kumimoji="1" lang="ja-JP" altLang="ja-JP" sz="1400">
              <a:solidFill>
                <a:schemeClr val="dk1"/>
              </a:solidFill>
              <a:effectLst/>
              <a:latin typeface="+mn-ea"/>
              <a:ea typeface="+mn-ea"/>
              <a:cs typeface="+mn-cs"/>
            </a:rPr>
            <a:t>百万円の取崩しを行った</a:t>
          </a:r>
          <a:r>
            <a:rPr kumimoji="1" lang="ja-JP" altLang="ja-JP" sz="1400">
              <a:solidFill>
                <a:sysClr val="windowText" lastClr="000000"/>
              </a:solidFill>
              <a:effectLst/>
              <a:latin typeface="+mn-ea"/>
              <a:ea typeface="+mn-ea"/>
              <a:cs typeface="+mn-cs"/>
            </a:rPr>
            <a:t>ため、基金は</a:t>
          </a:r>
          <a:r>
            <a:rPr kumimoji="1" lang="ja-JP" altLang="en-US" sz="1400">
              <a:solidFill>
                <a:sysClr val="windowText" lastClr="000000"/>
              </a:solidFill>
              <a:effectLst/>
              <a:latin typeface="+mn-ea"/>
              <a:ea typeface="+mn-ea"/>
              <a:cs typeface="+mn-cs"/>
            </a:rPr>
            <a:t>減少</a:t>
          </a:r>
          <a:r>
            <a:rPr kumimoji="1" lang="ja-JP" altLang="ja-JP" sz="1400">
              <a:solidFill>
                <a:sysClr val="windowText" lastClr="000000"/>
              </a:solidFill>
              <a:effectLst/>
              <a:latin typeface="+mn-ea"/>
              <a:ea typeface="+mn-ea"/>
              <a:cs typeface="+mn-cs"/>
            </a:rPr>
            <a:t>した。</a:t>
          </a:r>
          <a:endParaRPr lang="ja-JP" altLang="ja-JP" sz="14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rgbClr val="FF0000"/>
              </a:solidFill>
              <a:effectLst/>
              <a:latin typeface="+mn-ea"/>
              <a:ea typeface="+mn-ea"/>
              <a:cs typeface="+mn-cs"/>
            </a:rPr>
            <a:t>　</a:t>
          </a:r>
          <a:r>
            <a:rPr kumimoji="1" lang="ja-JP" altLang="ja-JP" sz="1400" b="0" i="0" baseline="0">
              <a:solidFill>
                <a:sysClr val="windowText" lastClr="000000"/>
              </a:solidFill>
              <a:effectLst/>
              <a:latin typeface="+mn-ea"/>
              <a:ea typeface="+mn-ea"/>
              <a:cs typeface="+mn-cs"/>
            </a:rPr>
            <a:t>令和</a:t>
          </a:r>
          <a:r>
            <a:rPr kumimoji="1" lang="en-US" altLang="ja-JP" sz="1400" b="0" i="0" baseline="0">
              <a:solidFill>
                <a:sysClr val="windowText" lastClr="000000"/>
              </a:solidFill>
              <a:effectLst/>
              <a:latin typeface="+mn-ea"/>
              <a:ea typeface="+mn-ea"/>
              <a:cs typeface="+mn-cs"/>
            </a:rPr>
            <a:t>6</a:t>
          </a:r>
          <a:r>
            <a:rPr kumimoji="1" lang="ja-JP" altLang="ja-JP" sz="1400" b="0" i="0" baseline="0">
              <a:solidFill>
                <a:sysClr val="windowText" lastClr="000000"/>
              </a:solidFill>
              <a:effectLst/>
              <a:latin typeface="+mn-ea"/>
              <a:ea typeface="+mn-ea"/>
              <a:cs typeface="+mn-cs"/>
            </a:rPr>
            <a:t>年度は普通交付税の追加交付等により</a:t>
          </a:r>
          <a:r>
            <a:rPr kumimoji="1" lang="ja-JP" altLang="en-US" sz="1400" b="0" i="0" baseline="0">
              <a:solidFill>
                <a:sysClr val="windowText" lastClr="000000"/>
              </a:solidFill>
              <a:effectLst/>
              <a:latin typeface="+mn-ea"/>
              <a:ea typeface="+mn-ea"/>
              <a:cs typeface="+mn-cs"/>
            </a:rPr>
            <a:t>収入は</a:t>
          </a:r>
          <a:r>
            <a:rPr kumimoji="1" lang="ja-JP" altLang="ja-JP" sz="1400" b="0" i="0" baseline="0">
              <a:solidFill>
                <a:sysClr val="windowText" lastClr="000000"/>
              </a:solidFill>
              <a:effectLst/>
              <a:latin typeface="+mn-ea"/>
              <a:ea typeface="+mn-ea"/>
              <a:cs typeface="+mn-cs"/>
            </a:rPr>
            <a:t>増加</a:t>
          </a:r>
          <a:r>
            <a:rPr kumimoji="1" lang="ja-JP" altLang="en-US" sz="1400" b="0" i="0" baseline="0">
              <a:solidFill>
                <a:sysClr val="windowText" lastClr="000000"/>
              </a:solidFill>
              <a:effectLst/>
              <a:latin typeface="+mn-ea"/>
              <a:ea typeface="+mn-ea"/>
              <a:cs typeface="+mn-cs"/>
            </a:rPr>
            <a:t>したものの</a:t>
          </a:r>
          <a:r>
            <a:rPr kumimoji="1" lang="ja-JP" altLang="ja-JP" sz="1400" b="0" i="0" baseline="0">
              <a:solidFill>
                <a:sysClr val="windowText" lastClr="000000"/>
              </a:solidFill>
              <a:effectLst/>
              <a:latin typeface="+mn-ea"/>
              <a:ea typeface="+mn-ea"/>
              <a:cs typeface="+mn-cs"/>
            </a:rPr>
            <a:t>、</a:t>
          </a:r>
          <a:r>
            <a:rPr kumimoji="1" lang="ja-JP" altLang="en-US" sz="1400" b="0" i="0" baseline="0">
              <a:solidFill>
                <a:sysClr val="windowText" lastClr="000000"/>
              </a:solidFill>
              <a:effectLst/>
              <a:latin typeface="+mn-ea"/>
              <a:ea typeface="+mn-ea"/>
              <a:cs typeface="+mn-cs"/>
            </a:rPr>
            <a:t>当初からの繰入が大きかったため、基金としては前年度から減少した。</a:t>
          </a:r>
          <a:r>
            <a:rPr kumimoji="1" lang="ja-JP" altLang="ja-JP" sz="1400" b="0" i="0" baseline="0">
              <a:solidFill>
                <a:sysClr val="windowText" lastClr="000000"/>
              </a:solidFill>
              <a:effectLst/>
              <a:latin typeface="+mn-ea"/>
              <a:ea typeface="+mn-ea"/>
              <a:cs typeface="+mn-cs"/>
            </a:rPr>
            <a:t>今後も扶助費や公債費などの義務的経費に加え、物価高による人件費や物件費等の増加、災害復旧費などの負担が継続するため基金残高は減少する</a:t>
          </a:r>
          <a:r>
            <a:rPr kumimoji="1" lang="ja-JP" altLang="en-US" sz="1400" b="0" i="0" baseline="0">
              <a:solidFill>
                <a:sysClr val="windowText" lastClr="000000"/>
              </a:solidFill>
              <a:effectLst/>
              <a:latin typeface="+mn-ea"/>
              <a:ea typeface="+mn-ea"/>
              <a:cs typeface="+mn-cs"/>
            </a:rPr>
            <a:t>ことが</a:t>
          </a:r>
          <a:r>
            <a:rPr kumimoji="1" lang="ja-JP" altLang="ja-JP" sz="1400" b="0" i="0" baseline="0">
              <a:solidFill>
                <a:sysClr val="windowText" lastClr="000000"/>
              </a:solidFill>
              <a:effectLst/>
              <a:latin typeface="+mn-ea"/>
              <a:ea typeface="+mn-ea"/>
              <a:cs typeface="+mn-cs"/>
            </a:rPr>
            <a:t>見込まれる</a:t>
          </a:r>
          <a:r>
            <a:rPr kumimoji="1" lang="ja-JP" altLang="en-US" sz="1400" b="0" i="0" baseline="0">
              <a:solidFill>
                <a:sysClr val="windowText" lastClr="000000"/>
              </a:solidFill>
              <a:effectLst/>
              <a:latin typeface="+mn-ea"/>
              <a:ea typeface="+mn-ea"/>
              <a:cs typeface="+mn-cs"/>
            </a:rPr>
            <a:t>ことから、</a:t>
          </a:r>
          <a:r>
            <a:rPr kumimoji="1" lang="ja-JP" altLang="ja-JP" sz="1400" b="0" i="0" baseline="0">
              <a:solidFill>
                <a:sysClr val="windowText" lastClr="000000"/>
              </a:solidFill>
              <a:effectLst/>
              <a:latin typeface="+mn-ea"/>
              <a:ea typeface="+mn-ea"/>
              <a:cs typeface="+mn-cs"/>
            </a:rPr>
            <a:t>大災害など不測の事態に備えるため、標準財政規模に見合った一定程度の額を保持するよう努めていく必要がある。</a:t>
          </a:r>
          <a:endParaRPr lang="ja-JP" altLang="ja-JP" sz="14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ysClr val="windowText" lastClr="000000"/>
              </a:solidFill>
              <a:effectLst/>
              <a:latin typeface="+mn-ea"/>
              <a:ea typeface="+mn-ea"/>
              <a:cs typeface="+mn-cs"/>
            </a:rPr>
            <a:t>　</a:t>
          </a:r>
          <a:r>
            <a:rPr kumimoji="1" lang="ja-JP" altLang="ja-JP" sz="1400" b="0" i="0" baseline="0">
              <a:solidFill>
                <a:sysClr val="windowText" lastClr="000000"/>
              </a:solidFill>
              <a:effectLst/>
              <a:latin typeface="+mn-ea"/>
              <a:ea typeface="+mn-ea"/>
              <a:cs typeface="+mn-cs"/>
            </a:rPr>
            <a:t>令和</a:t>
          </a:r>
          <a:r>
            <a:rPr kumimoji="1" lang="en-US" altLang="ja-JP" sz="1400" b="0" i="0" baseline="0">
              <a:solidFill>
                <a:sysClr val="windowText" lastClr="000000"/>
              </a:solidFill>
              <a:effectLst/>
              <a:latin typeface="+mn-ea"/>
              <a:ea typeface="+mn-ea"/>
              <a:cs typeface="+mn-cs"/>
            </a:rPr>
            <a:t>6</a:t>
          </a:r>
          <a:r>
            <a:rPr kumimoji="1" lang="ja-JP" altLang="ja-JP" sz="1400" b="0" i="0" baseline="0">
              <a:solidFill>
                <a:sysClr val="windowText" lastClr="000000"/>
              </a:solidFill>
              <a:effectLst/>
              <a:latin typeface="+mn-ea"/>
              <a:ea typeface="+mn-ea"/>
              <a:cs typeface="+mn-cs"/>
            </a:rPr>
            <a:t>年度は、減債基金への積立を目的として普通交付税の追加交付があったことから、</a:t>
          </a:r>
          <a:r>
            <a:rPr kumimoji="1" lang="en-US" altLang="ja-JP" sz="1400" b="0" i="0" baseline="0">
              <a:solidFill>
                <a:sysClr val="windowText" lastClr="000000"/>
              </a:solidFill>
              <a:effectLst/>
              <a:latin typeface="+mn-ea"/>
              <a:ea typeface="+mn-ea"/>
              <a:cs typeface="+mn-cs"/>
            </a:rPr>
            <a:t>23</a:t>
          </a:r>
          <a:r>
            <a:rPr kumimoji="1" lang="ja-JP" altLang="ja-JP" sz="1400" b="0" i="0" baseline="0">
              <a:solidFill>
                <a:sysClr val="windowText" lastClr="000000"/>
              </a:solidFill>
              <a:effectLst/>
              <a:latin typeface="+mn-ea"/>
              <a:ea typeface="+mn-ea"/>
              <a:cs typeface="+mn-cs"/>
            </a:rPr>
            <a:t>百万円の取崩し</a:t>
          </a:r>
          <a:r>
            <a:rPr kumimoji="1" lang="ja-JP" altLang="en-US" sz="1400" b="0" i="0" baseline="0">
              <a:solidFill>
                <a:sysClr val="windowText" lastClr="000000"/>
              </a:solidFill>
              <a:effectLst/>
              <a:latin typeface="+mn-ea"/>
              <a:ea typeface="+mn-ea"/>
              <a:cs typeface="+mn-cs"/>
            </a:rPr>
            <a:t>に対して</a:t>
          </a:r>
          <a:r>
            <a:rPr kumimoji="1" lang="en-US" altLang="ja-JP" sz="1400" b="0" i="0" baseline="0">
              <a:solidFill>
                <a:sysClr val="windowText" lastClr="000000"/>
              </a:solidFill>
              <a:effectLst/>
              <a:latin typeface="+mn-ea"/>
              <a:ea typeface="+mn-ea"/>
              <a:cs typeface="+mn-cs"/>
            </a:rPr>
            <a:t>29</a:t>
          </a:r>
          <a:r>
            <a:rPr kumimoji="1" lang="ja-JP" altLang="ja-JP" sz="1400" b="0" i="0" baseline="0">
              <a:solidFill>
                <a:sysClr val="windowText" lastClr="000000"/>
              </a:solidFill>
              <a:effectLst/>
              <a:latin typeface="+mn-ea"/>
              <a:ea typeface="+mn-ea"/>
              <a:cs typeface="+mn-cs"/>
            </a:rPr>
            <a:t>百万円の</a:t>
          </a:r>
          <a:r>
            <a:rPr kumimoji="1" lang="ja-JP" altLang="en-US" sz="1400" b="0" i="0" baseline="0">
              <a:solidFill>
                <a:sysClr val="windowText" lastClr="000000"/>
              </a:solidFill>
              <a:effectLst/>
              <a:latin typeface="+mn-ea"/>
              <a:ea typeface="+mn-ea"/>
              <a:cs typeface="+mn-cs"/>
            </a:rPr>
            <a:t>積立</a:t>
          </a:r>
          <a:r>
            <a:rPr kumimoji="1" lang="ja-JP" altLang="ja-JP" sz="1400" b="0" i="0" baseline="0">
              <a:solidFill>
                <a:sysClr val="windowText" lastClr="000000"/>
              </a:solidFill>
              <a:effectLst/>
              <a:latin typeface="+mn-ea"/>
              <a:ea typeface="+mn-ea"/>
              <a:cs typeface="+mn-cs"/>
            </a:rPr>
            <a:t>を行ったため、基金</a:t>
          </a:r>
          <a:r>
            <a:rPr kumimoji="1" lang="ja-JP" altLang="en-US" sz="1400" b="0" i="0" baseline="0">
              <a:solidFill>
                <a:sysClr val="windowText" lastClr="000000"/>
              </a:solidFill>
              <a:effectLst/>
              <a:latin typeface="+mn-ea"/>
              <a:ea typeface="+mn-ea"/>
              <a:cs typeface="+mn-cs"/>
            </a:rPr>
            <a:t>残高</a:t>
          </a:r>
          <a:r>
            <a:rPr kumimoji="1" lang="ja-JP" altLang="ja-JP" sz="1400" b="0" i="0" baseline="0">
              <a:solidFill>
                <a:sysClr val="windowText" lastClr="000000"/>
              </a:solidFill>
              <a:effectLst/>
              <a:latin typeface="+mn-ea"/>
              <a:ea typeface="+mn-ea"/>
              <a:cs typeface="+mn-cs"/>
            </a:rPr>
            <a:t>は</a:t>
          </a:r>
          <a:r>
            <a:rPr kumimoji="1" lang="ja-JP" altLang="en-US" sz="1400" b="0" i="0" baseline="0">
              <a:solidFill>
                <a:sysClr val="windowText" lastClr="000000"/>
              </a:solidFill>
              <a:effectLst/>
              <a:latin typeface="+mn-ea"/>
              <a:ea typeface="+mn-ea"/>
              <a:cs typeface="+mn-cs"/>
            </a:rPr>
            <a:t>増加</a:t>
          </a:r>
          <a:r>
            <a:rPr kumimoji="1" lang="ja-JP" altLang="ja-JP" sz="1400" b="0" i="0" baseline="0">
              <a:solidFill>
                <a:sysClr val="windowText" lastClr="000000"/>
              </a:solidFill>
              <a:effectLst/>
              <a:latin typeface="+mn-ea"/>
              <a:ea typeface="+mn-ea"/>
              <a:cs typeface="+mn-cs"/>
            </a:rPr>
            <a:t>となった。</a:t>
          </a:r>
          <a:endParaRPr lang="ja-JP" altLang="ja-JP" sz="14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mn-ea"/>
              <a:ea typeface="+mn-ea"/>
              <a:cs typeface="+mn-cs"/>
            </a:rPr>
            <a:t>令和</a:t>
          </a:r>
          <a:r>
            <a:rPr kumimoji="1" lang="en-US" altLang="ja-JP" sz="1400" b="0" i="0" baseline="0">
              <a:solidFill>
                <a:sysClr val="windowText" lastClr="000000"/>
              </a:solidFill>
              <a:effectLst/>
              <a:latin typeface="+mn-ea"/>
              <a:ea typeface="+mn-ea"/>
              <a:cs typeface="+mn-cs"/>
            </a:rPr>
            <a:t>2</a:t>
          </a:r>
          <a:r>
            <a:rPr kumimoji="1" lang="ja-JP" altLang="ja-JP" sz="1400" b="0" i="0" baseline="0">
              <a:solidFill>
                <a:sysClr val="windowText" lastClr="000000"/>
              </a:solidFill>
              <a:effectLst/>
              <a:latin typeface="+mn-ea"/>
              <a:ea typeface="+mn-ea"/>
              <a:cs typeface="+mn-cs"/>
            </a:rPr>
            <a:t>年</a:t>
          </a:r>
          <a:r>
            <a:rPr kumimoji="1" lang="en-US" altLang="ja-JP" sz="1400" b="0" i="0" baseline="0">
              <a:solidFill>
                <a:sysClr val="windowText" lastClr="000000"/>
              </a:solidFill>
              <a:effectLst/>
              <a:latin typeface="+mn-ea"/>
              <a:ea typeface="+mn-ea"/>
              <a:cs typeface="+mn-cs"/>
            </a:rPr>
            <a:t>7</a:t>
          </a:r>
          <a:r>
            <a:rPr kumimoji="1" lang="ja-JP" altLang="ja-JP" sz="1400" b="0" i="0" baseline="0">
              <a:solidFill>
                <a:sysClr val="windowText" lastClr="000000"/>
              </a:solidFill>
              <a:effectLst/>
              <a:latin typeface="+mn-ea"/>
              <a:ea typeface="+mn-ea"/>
              <a:cs typeface="+mn-cs"/>
            </a:rPr>
            <a:t>月豪雨、令和</a:t>
          </a:r>
          <a:r>
            <a:rPr kumimoji="1" lang="en-US" altLang="ja-JP" sz="1400" b="0" i="0" baseline="0">
              <a:solidFill>
                <a:sysClr val="windowText" lastClr="000000"/>
              </a:solidFill>
              <a:effectLst/>
              <a:latin typeface="+mn-ea"/>
              <a:ea typeface="+mn-ea"/>
              <a:cs typeface="+mn-cs"/>
            </a:rPr>
            <a:t>3</a:t>
          </a:r>
          <a:r>
            <a:rPr kumimoji="1" lang="ja-JP" altLang="ja-JP" sz="1400" b="0" i="0" baseline="0">
              <a:solidFill>
                <a:sysClr val="windowText" lastClr="000000"/>
              </a:solidFill>
              <a:effectLst/>
              <a:latin typeface="+mn-ea"/>
              <a:ea typeface="+mn-ea"/>
              <a:cs typeface="+mn-cs"/>
            </a:rPr>
            <a:t>年</a:t>
          </a:r>
          <a:r>
            <a:rPr kumimoji="1" lang="en-US" altLang="ja-JP" sz="1400" b="0" i="0" baseline="0">
              <a:solidFill>
                <a:sysClr val="windowText" lastClr="000000"/>
              </a:solidFill>
              <a:effectLst/>
              <a:latin typeface="+mn-ea"/>
              <a:ea typeface="+mn-ea"/>
              <a:cs typeface="+mn-cs"/>
            </a:rPr>
            <a:t>8</a:t>
          </a:r>
          <a:r>
            <a:rPr kumimoji="1" lang="ja-JP" altLang="ja-JP" sz="1400" b="0" i="0" baseline="0">
              <a:solidFill>
                <a:sysClr val="windowText" lastClr="000000"/>
              </a:solidFill>
              <a:effectLst/>
              <a:latin typeface="+mn-ea"/>
              <a:ea typeface="+mn-ea"/>
              <a:cs typeface="+mn-cs"/>
            </a:rPr>
            <a:t>月大雨等に係る災害復旧事業債の発行</a:t>
          </a:r>
          <a:r>
            <a:rPr kumimoji="1" lang="ja-JP" altLang="en-US" sz="1400" b="0" i="0" baseline="0">
              <a:solidFill>
                <a:sysClr val="windowText" lastClr="000000"/>
              </a:solidFill>
              <a:effectLst/>
              <a:latin typeface="+mn-ea"/>
              <a:ea typeface="+mn-ea"/>
              <a:cs typeface="+mn-cs"/>
            </a:rPr>
            <a:t>やハード事業の整備における過疎債等の発行</a:t>
          </a:r>
          <a:r>
            <a:rPr kumimoji="1" lang="ja-JP" altLang="ja-JP" sz="1400" b="0" i="0" baseline="0">
              <a:solidFill>
                <a:sysClr val="windowText" lastClr="000000"/>
              </a:solidFill>
              <a:effectLst/>
              <a:latin typeface="+mn-ea"/>
              <a:ea typeface="+mn-ea"/>
              <a:cs typeface="+mn-cs"/>
            </a:rPr>
            <a:t>により、令和</a:t>
          </a:r>
          <a:r>
            <a:rPr kumimoji="1" lang="en-US" altLang="ja-JP" sz="1400" b="0" i="0" baseline="0">
              <a:solidFill>
                <a:sysClr val="windowText" lastClr="000000"/>
              </a:solidFill>
              <a:effectLst/>
              <a:latin typeface="+mn-ea"/>
              <a:ea typeface="+mn-ea"/>
              <a:cs typeface="+mn-cs"/>
            </a:rPr>
            <a:t>10</a:t>
          </a:r>
          <a:r>
            <a:rPr kumimoji="1" lang="ja-JP" altLang="ja-JP" sz="1400" b="0" i="0" baseline="0">
              <a:solidFill>
                <a:sysClr val="windowText" lastClr="000000"/>
              </a:solidFill>
              <a:effectLst/>
              <a:latin typeface="+mn-ea"/>
              <a:ea typeface="+mn-ea"/>
              <a:cs typeface="+mn-cs"/>
            </a:rPr>
            <a:t>年度に地方債償還のピークを迎える</a:t>
          </a:r>
          <a:r>
            <a:rPr kumimoji="1" lang="ja-JP" altLang="en-US" sz="1400" b="0" i="0" baseline="0">
              <a:solidFill>
                <a:sysClr val="windowText" lastClr="000000"/>
              </a:solidFill>
              <a:effectLst/>
              <a:latin typeface="+mn-ea"/>
              <a:ea typeface="+mn-ea"/>
              <a:cs typeface="+mn-cs"/>
            </a:rPr>
            <a:t>ことや、今後も公共施設等の長寿命化等の改修を行う予定もあり、計画的な積立と取崩しを行う必要がある。</a:t>
          </a:r>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地方税が対前年度比で</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したため、普通交付税の算定時に算定される基準財政収入額も</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したが、基準財政需要額は</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ため、数値としては良くなったが、依然として類似団体内平均値を下回っている。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今後も人口減少に加え、高齢化人口が多い状況が続き、また今後も物価高による</a:t>
          </a:r>
          <a:r>
            <a:rPr kumimoji="1" lang="ja-JP" altLang="en-US" sz="1100">
              <a:solidFill>
                <a:schemeClr val="dk1"/>
              </a:solidFill>
              <a:effectLst/>
              <a:latin typeface="+mn-lt"/>
              <a:ea typeface="+mn-ea"/>
              <a:cs typeface="+mn-cs"/>
            </a:rPr>
            <a:t>社会保障経費や人件費等の</a:t>
          </a:r>
          <a:r>
            <a:rPr kumimoji="1" lang="ja-JP" altLang="ja-JP" sz="1100">
              <a:solidFill>
                <a:schemeClr val="dk1"/>
              </a:solidFill>
              <a:effectLst/>
              <a:latin typeface="+mn-lt"/>
              <a:ea typeface="+mn-ea"/>
              <a:cs typeface="+mn-cs"/>
            </a:rPr>
            <a:t>様々な支出経費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ことから、町全体で歳出の削減を行い、中学校跡地等の利活用として参入した企業に対する支援などの取り組みを通して財政基盤の強化を図る。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178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145521</xdr:rowOff>
    </xdr:from>
    <xdr:to>
      <xdr:col>11</xdr:col>
      <xdr:colOff>31750</xdr:colOff>
      <xdr:row>43</xdr:row>
      <xdr:rowOff>155575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94721</xdr:rowOff>
    </xdr:from>
    <xdr:to>
      <xdr:col>7</xdr:col>
      <xdr:colOff>31750</xdr:colOff>
      <xdr:row>44</xdr:row>
      <xdr:rowOff>24871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経常一般財源は、普通交付税や地方消費税交付金などが増額となり、対前年度比で</a:t>
          </a:r>
          <a:r>
            <a:rPr kumimoji="1" lang="en-US" altLang="ja-JP" sz="1100" b="0" i="0" baseline="0">
              <a:solidFill>
                <a:schemeClr val="dk1"/>
              </a:solidFill>
              <a:effectLst/>
              <a:latin typeface="+mn-lt"/>
              <a:ea typeface="+mn-ea"/>
              <a:cs typeface="+mn-cs"/>
            </a:rPr>
            <a:t>143,540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経常経費充当一般財源は、特に人件費、</a:t>
          </a:r>
          <a:r>
            <a:rPr kumimoji="1" lang="ja-JP" altLang="en-US" sz="1100" b="0" i="0" baseline="0">
              <a:solidFill>
                <a:schemeClr val="dk1"/>
              </a:solidFill>
              <a:effectLst/>
              <a:latin typeface="+mn-lt"/>
              <a:ea typeface="+mn-ea"/>
              <a:cs typeface="+mn-cs"/>
            </a:rPr>
            <a:t>補助</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が増加し、対前年度比で</a:t>
          </a:r>
          <a:r>
            <a:rPr kumimoji="1" lang="en-US" altLang="ja-JP" sz="1100" b="0" i="0" baseline="0">
              <a:solidFill>
                <a:schemeClr val="dk1"/>
              </a:solidFill>
              <a:effectLst/>
              <a:latin typeface="+mn-lt"/>
              <a:ea typeface="+mn-ea"/>
              <a:cs typeface="+mn-cs"/>
            </a:rPr>
            <a:t>180,631</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結果的に分母である経常一般財源が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、分子の経常経費充当一般財源が大きく増加したことから、経常収支比率は前年度より</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ポイント上昇した。今後も物価高による経常経費の増加が見込まれることから、行財政改革への取組を通じて、</a:t>
          </a:r>
          <a:r>
            <a:rPr kumimoji="1" lang="ja-JP" altLang="en-US" sz="1100" b="0" i="0" baseline="0">
              <a:solidFill>
                <a:schemeClr val="dk1"/>
              </a:solidFill>
              <a:effectLst/>
              <a:latin typeface="+mn-lt"/>
              <a:ea typeface="+mn-ea"/>
              <a:cs typeface="+mn-cs"/>
            </a:rPr>
            <a:t>総人件費の抑制等、</a:t>
          </a:r>
          <a:r>
            <a:rPr kumimoji="1" lang="ja-JP" altLang="ja-JP" sz="1100" b="0" i="0" baseline="0">
              <a:solidFill>
                <a:schemeClr val="dk1"/>
              </a:solidFill>
              <a:effectLst/>
              <a:latin typeface="+mn-lt"/>
              <a:ea typeface="+mn-ea"/>
              <a:cs typeface="+mn-cs"/>
            </a:rPr>
            <a:t>経常経費の削減に努めていく必要がある。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50377</xdr:rowOff>
    </xdr:from>
    <xdr:to>
      <xdr:col>23</xdr:col>
      <xdr:colOff>133350</xdr:colOff>
      <xdr:row>66</xdr:row>
      <xdr:rowOff>90594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660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66</xdr:row>
      <xdr:rowOff>50377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8966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65</xdr:row>
      <xdr:rowOff>145415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3684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66</xdr:row>
      <xdr:rowOff>30269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36842"/>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人件費および物件費とも類似団体内平均を上回っている。その要因は、人口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人あたりの職員数が類似団体と比較して多いことなどが挙げられる。職員の年齢構成比率にもよるが、今後も適切な定員管理を行う必要がある。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維持補修費については、人口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人あたりの決算額は前年と比べて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している。今後も公共施設の老朽化対策を実施していく見込みのため、公共施設等総合管理計画に基づき、ライフサイクルコストの抑制に努める。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25941</xdr:rowOff>
    </xdr:from>
    <xdr:to>
      <xdr:col>23</xdr:col>
      <xdr:colOff>133350</xdr:colOff>
      <xdr:row>83</xdr:row>
      <xdr:rowOff>69588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6291"/>
          <a:ext cx="8382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11978</xdr:rowOff>
    </xdr:from>
    <xdr:to>
      <xdr:col>19</xdr:col>
      <xdr:colOff>133350</xdr:colOff>
      <xdr:row>83</xdr:row>
      <xdr:rowOff>25941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2328"/>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169135</xdr:rowOff>
    </xdr:from>
    <xdr:to>
      <xdr:col>15</xdr:col>
      <xdr:colOff>82550</xdr:colOff>
      <xdr:row>83</xdr:row>
      <xdr:rowOff>11978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8035"/>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136661</xdr:rowOff>
    </xdr:from>
    <xdr:to>
      <xdr:col>11</xdr:col>
      <xdr:colOff>31750</xdr:colOff>
      <xdr:row>82</xdr:row>
      <xdr:rowOff>169135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5561"/>
          <a:ext cx="8890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18788</xdr:rowOff>
    </xdr:from>
    <xdr:to>
      <xdr:col>23</xdr:col>
      <xdr:colOff>184150</xdr:colOff>
      <xdr:row>83</xdr:row>
      <xdr:rowOff>120388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162315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2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146591</xdr:rowOff>
    </xdr:from>
    <xdr:to>
      <xdr:col>19</xdr:col>
      <xdr:colOff>184150</xdr:colOff>
      <xdr:row>83</xdr:row>
      <xdr:rowOff>76741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61518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1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132628</xdr:rowOff>
    </xdr:from>
    <xdr:to>
      <xdr:col>15</xdr:col>
      <xdr:colOff>133350</xdr:colOff>
      <xdr:row>83</xdr:row>
      <xdr:rowOff>62778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47555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118335</xdr:rowOff>
    </xdr:from>
    <xdr:to>
      <xdr:col>11</xdr:col>
      <xdr:colOff>82550</xdr:colOff>
      <xdr:row>83</xdr:row>
      <xdr:rowOff>48485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33262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6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85861</xdr:rowOff>
    </xdr:from>
    <xdr:to>
      <xdr:col>7</xdr:col>
      <xdr:colOff>31750</xdr:colOff>
      <xdr:row>83</xdr:row>
      <xdr:rowOff>16011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26188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依然として類似団体内平均・全国町村平均との比較では高い水準となっている。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現在、国の給与水準に倣った制度設計に向けた協議を継続して行っている。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107245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680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107245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107245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147461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123772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3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類似団体と比較して、やや高い水準となっている。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定年延長制度の導入や職員の年齢構成上、今後は過去に策定した定員管理計画の検証や事務事業の見直し、人口推計を踏まえ適切な定員管理を行う必要がある。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14529</xdr:rowOff>
    </xdr:from>
    <xdr:to>
      <xdr:col>81</xdr:col>
      <xdr:colOff>44450</xdr:colOff>
      <xdr:row>62</xdr:row>
      <xdr:rowOff>24664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44429"/>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1498</xdr:rowOff>
    </xdr:from>
    <xdr:to>
      <xdr:col>77</xdr:col>
      <xdr:colOff>44450</xdr:colOff>
      <xdr:row>62</xdr:row>
      <xdr:rowOff>14529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3139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157988</xdr:rowOff>
    </xdr:from>
    <xdr:to>
      <xdr:col>72</xdr:col>
      <xdr:colOff>203200</xdr:colOff>
      <xdr:row>62</xdr:row>
      <xdr:rowOff>1498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16438"/>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147371</xdr:rowOff>
    </xdr:from>
    <xdr:to>
      <xdr:col>68</xdr:col>
      <xdr:colOff>152400</xdr:colOff>
      <xdr:row>61</xdr:row>
      <xdr:rowOff>157988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05821"/>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145314</xdr:rowOff>
    </xdr:from>
    <xdr:to>
      <xdr:col>81</xdr:col>
      <xdr:colOff>95250</xdr:colOff>
      <xdr:row>62</xdr:row>
      <xdr:rowOff>75464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117391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135179</xdr:rowOff>
    </xdr:from>
    <xdr:to>
      <xdr:col>77</xdr:col>
      <xdr:colOff>95250</xdr:colOff>
      <xdr:row>62</xdr:row>
      <xdr:rowOff>65329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50106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122148</xdr:rowOff>
    </xdr:from>
    <xdr:to>
      <xdr:col>73</xdr:col>
      <xdr:colOff>44450</xdr:colOff>
      <xdr:row>62</xdr:row>
      <xdr:rowOff>52298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37075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107188</xdr:rowOff>
    </xdr:from>
    <xdr:to>
      <xdr:col>68</xdr:col>
      <xdr:colOff>203200</xdr:colOff>
      <xdr:row>62</xdr:row>
      <xdr:rowOff>37338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22115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96571</xdr:rowOff>
    </xdr:from>
    <xdr:to>
      <xdr:col>64</xdr:col>
      <xdr:colOff>152400</xdr:colOff>
      <xdr:row>62</xdr:row>
      <xdr:rowOff>26721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公債費及び公債費に準ずる費用が類似団体と比較して少ないため、実質公債費比率は類似団体内平均値よりも低い水準となっている。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今後の見込としては、平成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年度にかけて整備した新中学校（くす星翔中学校）建設事業、令和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月大雨に係る災害復旧事業、防災行政無線デジタル化事業</a:t>
          </a:r>
          <a:r>
            <a:rPr kumimoji="1" lang="ja-JP" altLang="en-US" sz="1100" b="0" i="0" baseline="0">
              <a:solidFill>
                <a:schemeClr val="dk1"/>
              </a:solidFill>
              <a:effectLst/>
              <a:latin typeface="+mn-lt"/>
              <a:ea typeface="+mn-ea"/>
              <a:cs typeface="+mn-cs"/>
            </a:rPr>
            <a:t>、八幡自治会館建設事業</a:t>
          </a:r>
          <a:r>
            <a:rPr kumimoji="1" lang="ja-JP" altLang="ja-JP" sz="1100" b="0" i="0" baseline="0">
              <a:solidFill>
                <a:schemeClr val="dk1"/>
              </a:solidFill>
              <a:effectLst/>
              <a:latin typeface="+mn-lt"/>
              <a:ea typeface="+mn-ea"/>
              <a:cs typeface="+mn-cs"/>
            </a:rPr>
            <a:t>等に伴う地方債元利償還金が増加し、その大半は普通交付税の基準財政需要額に算入されるものの、水準は高くなっていく見込みである。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122428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989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83820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60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25908</xdr:rowOff>
    </xdr:from>
    <xdr:to>
      <xdr:col>72</xdr:col>
      <xdr:colOff>203200</xdr:colOff>
      <xdr:row>38</xdr:row>
      <xdr:rowOff>45212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410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25908</xdr:rowOff>
    </xdr:from>
    <xdr:to>
      <xdr:col>68</xdr:col>
      <xdr:colOff>152400</xdr:colOff>
      <xdr:row>38</xdr:row>
      <xdr:rowOff>25908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4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71628</xdr:rowOff>
    </xdr:from>
    <xdr:to>
      <xdr:col>81</xdr:col>
      <xdr:colOff>95250</xdr:colOff>
      <xdr:row>39</xdr:row>
      <xdr:rowOff>1778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88155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146558</xdr:rowOff>
    </xdr:from>
    <xdr:to>
      <xdr:col>68</xdr:col>
      <xdr:colOff>203200</xdr:colOff>
      <xdr:row>38</xdr:row>
      <xdr:rowOff>76708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86885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地方債残高などの将来負担額に対して、充当可能基金や基準財政需要額算入見込額などの充当可能財源が多くなっているため、将来負担比率はマイナスとなっている。</a:t>
          </a:r>
          <a:endParaRPr lang="ja-JP" altLang="ja-JP" sz="1200">
            <a:effectLst/>
          </a:endParaRPr>
        </a:p>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くす星翔中学校建設事業、令和</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7</a:t>
          </a:r>
          <a:r>
            <a:rPr kumimoji="1" lang="ja-JP" altLang="ja-JP" sz="1050" b="0" i="0" baseline="0">
              <a:solidFill>
                <a:schemeClr val="dk1"/>
              </a:solidFill>
              <a:effectLst/>
              <a:latin typeface="+mn-lt"/>
              <a:ea typeface="+mn-ea"/>
              <a:cs typeface="+mn-cs"/>
            </a:rPr>
            <a:t>月豪雨、令和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8</a:t>
          </a:r>
          <a:r>
            <a:rPr kumimoji="1" lang="ja-JP" altLang="ja-JP" sz="1050" b="0" i="0" baseline="0">
              <a:solidFill>
                <a:schemeClr val="dk1"/>
              </a:solidFill>
              <a:effectLst/>
              <a:latin typeface="+mn-lt"/>
              <a:ea typeface="+mn-ea"/>
              <a:cs typeface="+mn-cs"/>
            </a:rPr>
            <a:t>月大雨関連の災害復旧事業などの事業実施に多くの地方債を発行したが、発行額と償還額の管理を</a:t>
          </a:r>
          <a:r>
            <a:rPr kumimoji="1" lang="ja-JP" altLang="en-US" sz="1050" b="0" i="0" baseline="0">
              <a:solidFill>
                <a:schemeClr val="dk1"/>
              </a:solidFill>
              <a:effectLst/>
              <a:latin typeface="+mn-lt"/>
              <a:ea typeface="+mn-ea"/>
              <a:cs typeface="+mn-cs"/>
            </a:rPr>
            <a:t>行ってきたため</a:t>
          </a:r>
          <a:r>
            <a:rPr kumimoji="1" lang="ja-JP" altLang="ja-JP" sz="1050" b="0" i="0" baseline="0">
              <a:solidFill>
                <a:schemeClr val="dk1"/>
              </a:solidFill>
              <a:effectLst/>
              <a:latin typeface="+mn-lt"/>
              <a:ea typeface="+mn-ea"/>
              <a:cs typeface="+mn-cs"/>
            </a:rPr>
            <a:t>、地方債現在高は減少し、基金残高は増加となっ</a:t>
          </a:r>
          <a:r>
            <a:rPr kumimoji="1" lang="ja-JP" altLang="en-US" sz="1050" b="0" i="0" baseline="0">
              <a:solidFill>
                <a:schemeClr val="dk1"/>
              </a:solidFill>
              <a:effectLst/>
              <a:latin typeface="+mn-lt"/>
              <a:ea typeface="+mn-ea"/>
              <a:cs typeface="+mn-cs"/>
            </a:rPr>
            <a:t>ている</a:t>
          </a:r>
          <a:r>
            <a:rPr kumimoji="1" lang="ja-JP" altLang="ja-JP" sz="1050" b="0" i="0" baseline="0">
              <a:solidFill>
                <a:schemeClr val="dk1"/>
              </a:solidFill>
              <a:effectLst/>
              <a:latin typeface="+mn-lt"/>
              <a:ea typeface="+mn-ea"/>
              <a:cs typeface="+mn-cs"/>
            </a:rPr>
            <a:t>。</a:t>
          </a:r>
          <a:endParaRPr lang="ja-JP" altLang="ja-JP" sz="1200">
            <a:effectLst/>
          </a:endParaRPr>
        </a:p>
        <a:p>
          <a:r>
            <a:rPr kumimoji="1" lang="ja-JP" altLang="ja-JP" sz="1050" b="0" i="0" baseline="0">
              <a:solidFill>
                <a:schemeClr val="dk1"/>
              </a:solidFill>
              <a:effectLst/>
              <a:latin typeface="+mn-lt"/>
              <a:ea typeface="+mn-ea"/>
              <a:cs typeface="+mn-cs"/>
            </a:rPr>
            <a:t>　今後も、発行額が償還額を上回らないなどの地方債発行の適正な管理を行い、将来負担の抑制に努めていく必要がある。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前年度と比較すると、経常収支比率に占める人件費の割合は</a:t>
          </a:r>
          <a:r>
            <a:rPr kumimoji="1" lang="en-US" altLang="ja-JP" sz="1050" b="0" i="0" baseline="0">
              <a:solidFill>
                <a:schemeClr val="dk1"/>
              </a:solidFill>
              <a:effectLst/>
              <a:latin typeface="+mn-lt"/>
              <a:ea typeface="+mn-ea"/>
              <a:cs typeface="+mn-cs"/>
            </a:rPr>
            <a:t>0.6</a:t>
          </a:r>
          <a:r>
            <a:rPr kumimoji="1" lang="ja-JP" altLang="ja-JP" sz="1050" b="0" i="0" baseline="0">
              <a:solidFill>
                <a:schemeClr val="dk1"/>
              </a:solidFill>
              <a:effectLst/>
              <a:latin typeface="+mn-lt"/>
              <a:ea typeface="+mn-ea"/>
              <a:cs typeface="+mn-cs"/>
            </a:rPr>
            <a:t>ポイント増加しており、依然として類似団体内平均値よりも高い水準となっている。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要因としては、類似団体と比較して、職員数が多いことや会計年度任用職員や再任用職員が増加したことが挙げられる。また、コロナ</a:t>
          </a:r>
          <a:r>
            <a:rPr kumimoji="1" lang="ja-JP" altLang="en-US" sz="1050" b="0" i="0" baseline="0">
              <a:solidFill>
                <a:schemeClr val="dk1"/>
              </a:solidFill>
              <a:effectLst/>
              <a:latin typeface="+mn-lt"/>
              <a:ea typeface="+mn-ea"/>
              <a:cs typeface="+mn-cs"/>
            </a:rPr>
            <a:t>関連により休止していたイベント事業等が再開したことや</a:t>
          </a:r>
          <a:r>
            <a:rPr kumimoji="1" lang="ja-JP" altLang="ja-JP" sz="1050" b="0" i="0" baseline="0">
              <a:solidFill>
                <a:schemeClr val="dk1"/>
              </a:solidFill>
              <a:effectLst/>
              <a:latin typeface="+mn-lt"/>
              <a:ea typeface="+mn-ea"/>
              <a:cs typeface="+mn-cs"/>
            </a:rPr>
            <a:t>物価高騰対策事業に伴う時間外及び休日勤務等も多く発生していることも要因の一つとしてあげられる。今後も、適正な定員管理や、</a:t>
          </a:r>
          <a:r>
            <a:rPr kumimoji="1" lang="ja-JP" altLang="en-US" sz="1050" b="0" i="0" baseline="0">
              <a:solidFill>
                <a:schemeClr val="dk1"/>
              </a:solidFill>
              <a:effectLst/>
              <a:latin typeface="+mn-lt"/>
              <a:ea typeface="+mn-ea"/>
              <a:cs typeface="+mn-cs"/>
            </a:rPr>
            <a:t>総人件費抑制等</a:t>
          </a:r>
          <a:r>
            <a:rPr kumimoji="1" lang="ja-JP" altLang="ja-JP" sz="1050" b="0" i="0" baseline="0">
              <a:solidFill>
                <a:schemeClr val="dk1"/>
              </a:solidFill>
              <a:effectLst/>
              <a:latin typeface="+mn-lt"/>
              <a:ea typeface="+mn-ea"/>
              <a:cs typeface="+mn-cs"/>
            </a:rPr>
            <a:t>を</a:t>
          </a:r>
          <a:r>
            <a:rPr kumimoji="1" lang="ja-JP" altLang="en-US" sz="1050" b="0" i="0" baseline="0">
              <a:solidFill>
                <a:schemeClr val="dk1"/>
              </a:solidFill>
              <a:effectLst/>
              <a:latin typeface="+mn-lt"/>
              <a:ea typeface="+mn-ea"/>
              <a:cs typeface="+mn-cs"/>
            </a:rPr>
            <a:t>継続して推進してい</a:t>
          </a:r>
          <a:r>
            <a:rPr kumimoji="1" lang="ja-JP" altLang="ja-JP" sz="1050" b="0" i="0" baseline="0">
              <a:solidFill>
                <a:schemeClr val="dk1"/>
              </a:solidFill>
              <a:effectLst/>
              <a:latin typeface="+mn-lt"/>
              <a:ea typeface="+mn-ea"/>
              <a:cs typeface="+mn-cs"/>
            </a:rPr>
            <a:t>く必要がある。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168910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1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118110</xdr:rowOff>
    </xdr:from>
    <xdr:to>
      <xdr:col>15</xdr:col>
      <xdr:colOff>149225</xdr:colOff>
      <xdr:row>37</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前年度と比較すると、経常収支比率に占める物件費の割合は、</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しており、類似団体内平均値より</a:t>
          </a:r>
          <a:r>
            <a:rPr kumimoji="1" lang="ja-JP" altLang="en-US" sz="1100" b="0" i="0" baseline="0">
              <a:solidFill>
                <a:schemeClr val="dk1"/>
              </a:solidFill>
              <a:effectLst/>
              <a:latin typeface="+mn-lt"/>
              <a:ea typeface="+mn-ea"/>
              <a:cs typeface="+mn-cs"/>
            </a:rPr>
            <a:t>低く</a:t>
          </a:r>
          <a:r>
            <a:rPr kumimoji="1" lang="ja-JP" altLang="ja-JP"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しかし、依然として高い水準である</a:t>
          </a:r>
          <a:r>
            <a:rPr kumimoji="1" lang="ja-JP" altLang="ja-JP" sz="1100" b="0" i="0" baseline="0">
              <a:solidFill>
                <a:schemeClr val="dk1"/>
              </a:solidFill>
              <a:effectLst/>
              <a:latin typeface="+mn-lt"/>
              <a:ea typeface="+mn-ea"/>
              <a:cs typeface="+mn-cs"/>
            </a:rPr>
            <a:t>主な要因として、物価高による各種委託料経費の増加やシステム経費等の使用料の増加が挙げられ、今後も継続するものと見込まれるため、</a:t>
          </a:r>
          <a:r>
            <a:rPr kumimoji="1" lang="ja-JP" altLang="en-US" sz="1100" b="0" i="0" baseline="0">
              <a:solidFill>
                <a:schemeClr val="dk1"/>
              </a:solidFill>
              <a:effectLst/>
              <a:latin typeface="+mn-lt"/>
              <a:ea typeface="+mn-ea"/>
              <a:cs typeface="+mn-cs"/>
            </a:rPr>
            <a:t>経常歳出について全体的に検討</a:t>
          </a:r>
          <a:r>
            <a:rPr kumimoji="1" lang="ja-JP" altLang="ja-JP" sz="1100" b="0" i="0" baseline="0">
              <a:solidFill>
                <a:schemeClr val="dk1"/>
              </a:solidFill>
              <a:effectLst/>
              <a:latin typeface="+mn-lt"/>
              <a:ea typeface="+mn-ea"/>
              <a:cs typeface="+mn-cs"/>
            </a:rPr>
            <a:t>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273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17</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987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117475</xdr:rowOff>
    </xdr:from>
    <xdr:to>
      <xdr:col>73</xdr:col>
      <xdr:colOff>180975</xdr:colOff>
      <xdr:row>16</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60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22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28575</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104775</xdr:rowOff>
    </xdr:from>
    <xdr:to>
      <xdr:col>74</xdr:col>
      <xdr:colOff>31750</xdr:colOff>
      <xdr:row>17</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66675</xdr:rowOff>
    </xdr:from>
    <xdr:to>
      <xdr:col>69</xdr:col>
      <xdr:colOff>142875</xdr:colOff>
      <xdr:row>16</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経常収支比率に占める扶助費の割合は、前年度と比較して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、依然として類似団体内平均値よりも高い水準となっている。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要因としては、施設型給付費や障がい福祉サービス介護等給付費などが、年々増加傾向にあることが挙げられる。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福祉サービスの充実は必要ではあるものの、給付の適正化を図り、今後も特定財源の確保について検討していく必要がある。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58965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77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48078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しており、経常経費充当一般財源も増加した。主な要因としては、介護保険事業事務費や</a:t>
          </a:r>
          <a:r>
            <a:rPr kumimoji="1" lang="ja-JP" altLang="en-US" sz="1100" b="0" i="0" baseline="0">
              <a:solidFill>
                <a:schemeClr val="dk1"/>
              </a:solidFill>
              <a:effectLst/>
              <a:latin typeface="+mn-lt"/>
              <a:ea typeface="+mn-ea"/>
              <a:cs typeface="+mn-cs"/>
            </a:rPr>
            <a:t>国民健康保険</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事務費</a:t>
          </a:r>
          <a:r>
            <a:rPr kumimoji="1" lang="ja-JP" altLang="ja-JP" sz="1100" b="0" i="0" baseline="0">
              <a:solidFill>
                <a:schemeClr val="dk1"/>
              </a:solidFill>
              <a:effectLst/>
              <a:latin typeface="+mn-lt"/>
              <a:ea typeface="+mn-ea"/>
              <a:cs typeface="+mn-cs"/>
            </a:rPr>
            <a:t>など特別会計への繰出金が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したことによるものである。</a:t>
          </a:r>
          <a:endParaRPr lang="ja-JP" altLang="ja-JP" sz="1400">
            <a:effectLst/>
          </a:endParaRPr>
        </a:p>
        <a:p>
          <a:r>
            <a:rPr kumimoji="1" lang="ja-JP" altLang="ja-JP" sz="1100" b="0" i="0" baseline="0">
              <a:solidFill>
                <a:schemeClr val="dk1"/>
              </a:solidFill>
              <a:effectLst/>
              <a:latin typeface="+mn-lt"/>
              <a:ea typeface="+mn-ea"/>
              <a:cs typeface="+mn-cs"/>
            </a:rPr>
            <a:t>　今後も健康増進や生活習慣病の予防などに重点を置きつつ、効果的な健康教育、健康相談などの保健事業を展開し、医療費の抑制に努めていく必要がある。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1815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223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60</xdr:row>
      <xdr:rowOff>1815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245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59</xdr:row>
      <xdr:rowOff>129722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60</xdr:row>
      <xdr:rowOff>56243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9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122465</xdr:rowOff>
    </xdr:from>
    <xdr:to>
      <xdr:col>78</xdr:col>
      <xdr:colOff>120650</xdr:colOff>
      <xdr:row>60</xdr:row>
      <xdr:rowOff>52615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37392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5443</xdr:rowOff>
    </xdr:from>
    <xdr:to>
      <xdr:col>65</xdr:col>
      <xdr:colOff>53975</xdr:colOff>
      <xdr:row>60</xdr:row>
      <xdr:rowOff>107043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91820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しており、要因として</a:t>
          </a:r>
          <a:r>
            <a:rPr kumimoji="1" lang="ja-JP" altLang="en-US" sz="1100" b="0" i="0" baseline="0">
              <a:solidFill>
                <a:schemeClr val="dk1"/>
              </a:solidFill>
              <a:effectLst/>
              <a:latin typeface="+mn-lt"/>
              <a:ea typeface="+mn-ea"/>
              <a:cs typeface="+mn-cs"/>
            </a:rPr>
            <a:t>広域消防や広域玖珠清掃センターなど</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負担金の増</a:t>
          </a:r>
          <a:r>
            <a:rPr kumimoji="1" lang="ja-JP" altLang="ja-JP" sz="1100" b="0" i="0" baseline="0">
              <a:solidFill>
                <a:schemeClr val="dk1"/>
              </a:solidFill>
              <a:effectLst/>
              <a:latin typeface="+mn-lt"/>
              <a:ea typeface="+mn-ea"/>
              <a:cs typeface="+mn-cs"/>
            </a:rPr>
            <a:t>が挙げられる。</a:t>
          </a:r>
          <a:r>
            <a:rPr kumimoji="1" lang="ja-JP" altLang="en-US" sz="1100" b="0" i="0" baseline="0">
              <a:solidFill>
                <a:schemeClr val="dk1"/>
              </a:solidFill>
              <a:effectLst/>
              <a:latin typeface="+mn-lt"/>
              <a:ea typeface="+mn-ea"/>
              <a:cs typeface="+mn-cs"/>
            </a:rPr>
            <a:t>負担金の増加は、主に人件費の増加によるものと考えられる。</a:t>
          </a:r>
          <a:r>
            <a:rPr kumimoji="1" lang="ja-JP" altLang="ja-JP" sz="1100" b="0" i="0" baseline="0">
              <a:solidFill>
                <a:schemeClr val="dk1"/>
              </a:solidFill>
              <a:effectLst/>
              <a:latin typeface="+mn-lt"/>
              <a:ea typeface="+mn-ea"/>
              <a:cs typeface="+mn-cs"/>
            </a:rPr>
            <a:t>恒常的な町独自の補助金については、引き続き各事業の要綱等を作成し、</a:t>
          </a:r>
          <a:r>
            <a:rPr kumimoji="1" lang="ja-JP" altLang="en-US" sz="1100" b="0" i="0" baseline="0">
              <a:solidFill>
                <a:schemeClr val="dk1"/>
              </a:solidFill>
              <a:effectLst/>
              <a:latin typeface="+mn-lt"/>
              <a:ea typeface="+mn-ea"/>
              <a:cs typeface="+mn-cs"/>
            </a:rPr>
            <a:t>目的に沿った</a:t>
          </a:r>
          <a:r>
            <a:rPr kumimoji="1" lang="ja-JP" altLang="ja-JP" sz="1100" b="0" i="0" baseline="0">
              <a:solidFill>
                <a:schemeClr val="dk1"/>
              </a:solidFill>
              <a:effectLst/>
              <a:latin typeface="+mn-lt"/>
              <a:ea typeface="+mn-ea"/>
              <a:cs typeface="+mn-cs"/>
            </a:rPr>
            <a:t>事業効果の検証、見直しを行っている。今後も各補助金の必要性や効果などを検証し、縮小や廃止等、見直しを行っていく必要がある。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99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56134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前年度と比較すると</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しており、その要因は</a:t>
          </a:r>
          <a:r>
            <a:rPr kumimoji="1" lang="ja-JP" altLang="en-US" sz="1000" b="0" i="0" baseline="0">
              <a:solidFill>
                <a:schemeClr val="dk1"/>
              </a:solidFill>
              <a:effectLst/>
              <a:latin typeface="+mn-lt"/>
              <a:ea typeface="+mn-ea"/>
              <a:cs typeface="+mn-cs"/>
            </a:rPr>
            <a:t>北山田自治会館建設事業等に伴う</a:t>
          </a:r>
          <a:r>
            <a:rPr kumimoji="1" lang="ja-JP" altLang="ja-JP" sz="1000" b="0" i="0" baseline="0">
              <a:solidFill>
                <a:schemeClr val="dk1"/>
              </a:solidFill>
              <a:effectLst/>
              <a:latin typeface="+mn-lt"/>
              <a:ea typeface="+mn-ea"/>
              <a:cs typeface="+mn-cs"/>
            </a:rPr>
            <a:t>過疎対策事業債</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の</a:t>
          </a:r>
          <a:r>
            <a:rPr kumimoji="1" lang="ja-JP" altLang="en-US" sz="1000" b="0" i="0" baseline="0">
              <a:solidFill>
                <a:schemeClr val="dk1"/>
              </a:solidFill>
              <a:effectLst/>
              <a:latin typeface="+mn-lt"/>
              <a:ea typeface="+mn-ea"/>
              <a:cs typeface="+mn-cs"/>
            </a:rPr>
            <a:t>借入</a:t>
          </a:r>
          <a:r>
            <a:rPr kumimoji="1" lang="ja-JP" altLang="ja-JP" sz="1000" b="0" i="0" baseline="0">
              <a:solidFill>
                <a:schemeClr val="dk1"/>
              </a:solidFill>
              <a:effectLst/>
              <a:latin typeface="+mn-lt"/>
              <a:ea typeface="+mn-ea"/>
              <a:cs typeface="+mn-cs"/>
            </a:rPr>
            <a:t>による</a:t>
          </a:r>
          <a:r>
            <a:rPr kumimoji="1" lang="ja-JP" altLang="en-US" sz="1000" b="0" i="0" baseline="0">
              <a:solidFill>
                <a:schemeClr val="dk1"/>
              </a:solidFill>
              <a:effectLst/>
              <a:latin typeface="+mn-lt"/>
              <a:ea typeface="+mn-ea"/>
              <a:cs typeface="+mn-cs"/>
            </a:rPr>
            <a:t>償還</a:t>
          </a:r>
          <a:r>
            <a:rPr kumimoji="1" lang="ja-JP" altLang="ja-JP" sz="1000" b="0" i="0" baseline="0">
              <a:solidFill>
                <a:schemeClr val="dk1"/>
              </a:solidFill>
              <a:effectLst/>
              <a:latin typeface="+mn-lt"/>
              <a:ea typeface="+mn-ea"/>
              <a:cs typeface="+mn-cs"/>
            </a:rPr>
            <a:t>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類似団体内平均値と比較しても例年同様に、若干低い水準になっているものの、その差は少ない状況にある。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今後も、くす星翔中学校建設事業及び令和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月豪雨、令和</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8</a:t>
          </a:r>
          <a:r>
            <a:rPr kumimoji="1" lang="ja-JP" altLang="ja-JP" sz="1000" b="0" i="0" baseline="0">
              <a:solidFill>
                <a:schemeClr val="dk1"/>
              </a:solidFill>
              <a:effectLst/>
              <a:latin typeface="+mn-lt"/>
              <a:ea typeface="+mn-ea"/>
              <a:cs typeface="+mn-cs"/>
            </a:rPr>
            <a:t>月大雨の災害復旧事業、防災行政無線デジタル化事業</a:t>
          </a:r>
          <a:r>
            <a:rPr kumimoji="1" lang="ja-JP" altLang="en-US" sz="1000" b="0" i="0" baseline="0">
              <a:solidFill>
                <a:schemeClr val="dk1"/>
              </a:solidFill>
              <a:effectLst/>
              <a:latin typeface="+mn-lt"/>
              <a:ea typeface="+mn-ea"/>
              <a:cs typeface="+mn-cs"/>
            </a:rPr>
            <a:t>、八幡自治会館改修事業</a:t>
          </a:r>
          <a:r>
            <a:rPr kumimoji="1" lang="ja-JP" altLang="ja-JP" sz="1000" b="0" i="0" baseline="0">
              <a:solidFill>
                <a:schemeClr val="dk1"/>
              </a:solidFill>
              <a:effectLst/>
              <a:latin typeface="+mn-lt"/>
              <a:ea typeface="+mn-ea"/>
              <a:cs typeface="+mn-cs"/>
            </a:rPr>
            <a:t>等により、</a:t>
          </a:r>
          <a:r>
            <a:rPr kumimoji="1" lang="ja-JP" altLang="en-US" sz="1000" b="0" i="0" baseline="0">
              <a:solidFill>
                <a:schemeClr val="dk1"/>
              </a:solidFill>
              <a:effectLst/>
              <a:latin typeface="+mn-lt"/>
              <a:ea typeface="+mn-ea"/>
              <a:cs typeface="+mn-cs"/>
            </a:rPr>
            <a:t>公債費</a:t>
          </a:r>
          <a:r>
            <a:rPr kumimoji="1" lang="ja-JP" altLang="ja-JP" sz="1000" b="0" i="0" baseline="0">
              <a:solidFill>
                <a:schemeClr val="dk1"/>
              </a:solidFill>
              <a:effectLst/>
              <a:latin typeface="+mn-lt"/>
              <a:ea typeface="+mn-ea"/>
              <a:cs typeface="+mn-cs"/>
            </a:rPr>
            <a:t>が増加していくことが見込まれるため、発行額の適正な管理に努めていく必要がある。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21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21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66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66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ポイント増加しており、経常経費充当一般財源も増加した。主な要因としては、</a:t>
          </a:r>
          <a:r>
            <a:rPr kumimoji="1" lang="ja-JP" altLang="en-US" sz="1100" b="0" i="0" baseline="0">
              <a:solidFill>
                <a:schemeClr val="dk1"/>
              </a:solidFill>
              <a:effectLst/>
              <a:latin typeface="+mn-lt"/>
              <a:ea typeface="+mn-ea"/>
              <a:cs typeface="+mn-cs"/>
            </a:rPr>
            <a:t>物件費、その他</a:t>
          </a:r>
          <a:r>
            <a:rPr kumimoji="1" lang="ja-JP" altLang="ja-JP" sz="1100" b="0" i="0" baseline="0">
              <a:solidFill>
                <a:schemeClr val="dk1"/>
              </a:solidFill>
              <a:effectLst/>
              <a:latin typeface="+mn-lt"/>
              <a:ea typeface="+mn-ea"/>
              <a:cs typeface="+mn-cs"/>
            </a:rPr>
            <a:t>を除く全ての項目で増加していることが挙げられ、類似団体内平均値との差は依然として開いている状況である。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各性質ごとに記載している分析内容を踏まえ、</a:t>
          </a:r>
          <a:r>
            <a:rPr kumimoji="1" lang="ja-JP" altLang="en-US" sz="1100" b="0" i="0" baseline="0">
              <a:solidFill>
                <a:schemeClr val="dk1"/>
              </a:solidFill>
              <a:effectLst/>
              <a:latin typeface="+mn-lt"/>
              <a:ea typeface="+mn-ea"/>
              <a:cs typeface="+mn-cs"/>
            </a:rPr>
            <a:t>今後も経常経費の抑制を図り</a:t>
          </a:r>
          <a:r>
            <a:rPr kumimoji="1" lang="ja-JP" altLang="ja-JP" sz="1100" b="0" i="0" baseline="0">
              <a:solidFill>
                <a:schemeClr val="dk1"/>
              </a:solidFill>
              <a:effectLst/>
              <a:latin typeface="+mn-lt"/>
              <a:ea typeface="+mn-ea"/>
              <a:cs typeface="+mn-cs"/>
            </a:rPr>
            <a:t>健全な財政運営に努めていく必要がある。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138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223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080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08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1218</xdr:rowOff>
    </xdr:from>
    <xdr:to>
      <xdr:col>29</xdr:col>
      <xdr:colOff>127000</xdr:colOff>
      <xdr:row>16</xdr:row>
      <xdr:rowOff>42444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92043"/>
          <a:ext cx="647700" cy="41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157445</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42444</xdr:rowOff>
    </xdr:from>
    <xdr:to>
      <xdr:col>26</xdr:col>
      <xdr:colOff>50800</xdr:colOff>
      <xdr:row>16</xdr:row>
      <xdr:rowOff>77292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33269"/>
          <a:ext cx="698500" cy="34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77292</xdr:rowOff>
    </xdr:from>
    <xdr:to>
      <xdr:col>22</xdr:col>
      <xdr:colOff>114300</xdr:colOff>
      <xdr:row>16</xdr:row>
      <xdr:rowOff>87592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68117"/>
          <a:ext cx="698500" cy="1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87592</xdr:rowOff>
    </xdr:from>
    <xdr:to>
      <xdr:col>18</xdr:col>
      <xdr:colOff>177800</xdr:colOff>
      <xdr:row>16</xdr:row>
      <xdr:rowOff>101043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8417"/>
          <a:ext cx="698500" cy="1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121868</xdr:rowOff>
    </xdr:from>
    <xdr:to>
      <xdr:col>29</xdr:col>
      <xdr:colOff>177800</xdr:colOff>
      <xdr:row>16</xdr:row>
      <xdr:rowOff>52018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138395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8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163094</xdr:rowOff>
    </xdr:from>
    <xdr:to>
      <xdr:col>26</xdr:col>
      <xdr:colOff>101600</xdr:colOff>
      <xdr:row>16</xdr:row>
      <xdr:rowOff>93244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8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103421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51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26492</xdr:rowOff>
    </xdr:from>
    <xdr:to>
      <xdr:col>22</xdr:col>
      <xdr:colOff>165100</xdr:colOff>
      <xdr:row>16</xdr:row>
      <xdr:rowOff>128092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1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138269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8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36792</xdr:rowOff>
    </xdr:from>
    <xdr:to>
      <xdr:col>19</xdr:col>
      <xdr:colOff>38100</xdr:colOff>
      <xdr:row>16</xdr:row>
      <xdr:rowOff>138392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2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148569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9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50243</xdr:rowOff>
    </xdr:from>
    <xdr:to>
      <xdr:col>15</xdr:col>
      <xdr:colOff>101600</xdr:colOff>
      <xdr:row>16</xdr:row>
      <xdr:rowOff>151843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4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162020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146831</xdr:rowOff>
    </xdr:from>
    <xdr:to>
      <xdr:col>29</xdr:col>
      <xdr:colOff>127000</xdr:colOff>
      <xdr:row>37</xdr:row>
      <xdr:rowOff>181026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71531"/>
          <a:ext cx="6477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181026</xdr:rowOff>
    </xdr:from>
    <xdr:to>
      <xdr:col>26</xdr:col>
      <xdr:colOff>50800</xdr:colOff>
      <xdr:row>37</xdr:row>
      <xdr:rowOff>201600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5726"/>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201600</xdr:rowOff>
    </xdr:from>
    <xdr:to>
      <xdr:col>22</xdr:col>
      <xdr:colOff>114300</xdr:colOff>
      <xdr:row>37</xdr:row>
      <xdr:rowOff>246025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26300"/>
          <a:ext cx="698500" cy="4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246025</xdr:rowOff>
    </xdr:from>
    <xdr:to>
      <xdr:col>18</xdr:col>
      <xdr:colOff>177800</xdr:colOff>
      <xdr:row>37</xdr:row>
      <xdr:rowOff>268542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0725"/>
          <a:ext cx="698500" cy="2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96031</xdr:rowOff>
    </xdr:from>
    <xdr:to>
      <xdr:col>29</xdr:col>
      <xdr:colOff>177800</xdr:colOff>
      <xdr:row>37</xdr:row>
      <xdr:rowOff>197631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2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68108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130226</xdr:rowOff>
    </xdr:from>
    <xdr:to>
      <xdr:col>26</xdr:col>
      <xdr:colOff>101600</xdr:colOff>
      <xdr:row>37</xdr:row>
      <xdr:rowOff>231826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216603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150800</xdr:rowOff>
    </xdr:from>
    <xdr:to>
      <xdr:col>22</xdr:col>
      <xdr:colOff>165100</xdr:colOff>
      <xdr:row>37</xdr:row>
      <xdr:rowOff>252400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7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237177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195225</xdr:rowOff>
    </xdr:from>
    <xdr:to>
      <xdr:col>19</xdr:col>
      <xdr:colOff>38100</xdr:colOff>
      <xdr:row>37</xdr:row>
      <xdr:rowOff>296825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281602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217742</xdr:rowOff>
    </xdr:from>
    <xdr:to>
      <xdr:col>15</xdr:col>
      <xdr:colOff>101600</xdr:colOff>
      <xdr:row>37</xdr:row>
      <xdr:rowOff>319342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4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304119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62058</xdr:rowOff>
    </xdr:from>
    <xdr:to>
      <xdr:col>24</xdr:col>
      <xdr:colOff>63500</xdr:colOff>
      <xdr:row>35</xdr:row>
      <xdr:rowOff>96774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2808"/>
          <a:ext cx="838200" cy="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96774</xdr:rowOff>
    </xdr:from>
    <xdr:to>
      <xdr:col>19</xdr:col>
      <xdr:colOff>177800</xdr:colOff>
      <xdr:row>35</xdr:row>
      <xdr:rowOff>125623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7524"/>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125623</xdr:rowOff>
    </xdr:from>
    <xdr:to>
      <xdr:col>15</xdr:col>
      <xdr:colOff>50800</xdr:colOff>
      <xdr:row>35</xdr:row>
      <xdr:rowOff>132700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26373"/>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132700</xdr:rowOff>
    </xdr:from>
    <xdr:to>
      <xdr:col>10</xdr:col>
      <xdr:colOff>114300</xdr:colOff>
      <xdr:row>35</xdr:row>
      <xdr:rowOff>150613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33450"/>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11258</xdr:rowOff>
    </xdr:from>
    <xdr:to>
      <xdr:col>24</xdr:col>
      <xdr:colOff>114300</xdr:colOff>
      <xdr:row>35</xdr:row>
      <xdr:rowOff>112858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34135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6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45974</xdr:rowOff>
    </xdr:from>
    <xdr:to>
      <xdr:col>20</xdr:col>
      <xdr:colOff>38100</xdr:colOff>
      <xdr:row>35</xdr:row>
      <xdr:rowOff>147574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164101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2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74823</xdr:rowOff>
    </xdr:from>
    <xdr:to>
      <xdr:col>15</xdr:col>
      <xdr:colOff>101600</xdr:colOff>
      <xdr:row>36</xdr:row>
      <xdr:rowOff>4973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21500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81900</xdr:rowOff>
    </xdr:from>
    <xdr:to>
      <xdr:col>10</xdr:col>
      <xdr:colOff>165100</xdr:colOff>
      <xdr:row>36</xdr:row>
      <xdr:rowOff>12050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28577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99813</xdr:rowOff>
    </xdr:from>
    <xdr:to>
      <xdr:col>6</xdr:col>
      <xdr:colOff>38100</xdr:colOff>
      <xdr:row>36</xdr:row>
      <xdr:rowOff>29963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46490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38943</xdr:rowOff>
    </xdr:from>
    <xdr:to>
      <xdr:col>24</xdr:col>
      <xdr:colOff>63500</xdr:colOff>
      <xdr:row>57</xdr:row>
      <xdr:rowOff>86270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1593"/>
          <a:ext cx="838200" cy="4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86270</xdr:rowOff>
    </xdr:from>
    <xdr:to>
      <xdr:col>19</xdr:col>
      <xdr:colOff>177800</xdr:colOff>
      <xdr:row>57</xdr:row>
      <xdr:rowOff>90904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8920"/>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90904</xdr:rowOff>
    </xdr:from>
    <xdr:to>
      <xdr:col>15</xdr:col>
      <xdr:colOff>50800</xdr:colOff>
      <xdr:row>57</xdr:row>
      <xdr:rowOff>108604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3554"/>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108604</xdr:rowOff>
    </xdr:from>
    <xdr:to>
      <xdr:col>10</xdr:col>
      <xdr:colOff>114300</xdr:colOff>
      <xdr:row>57</xdr:row>
      <xdr:rowOff>147776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1254"/>
          <a:ext cx="889000" cy="3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159593</xdr:rowOff>
    </xdr:from>
    <xdr:to>
      <xdr:col>24</xdr:col>
      <xdr:colOff>114300</xdr:colOff>
      <xdr:row>57</xdr:row>
      <xdr:rowOff>89743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11020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35470</xdr:rowOff>
    </xdr:from>
    <xdr:to>
      <xdr:col>20</xdr:col>
      <xdr:colOff>38100</xdr:colOff>
      <xdr:row>57</xdr:row>
      <xdr:rowOff>137070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153597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8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40104</xdr:rowOff>
    </xdr:from>
    <xdr:to>
      <xdr:col>15</xdr:col>
      <xdr:colOff>101600</xdr:colOff>
      <xdr:row>57</xdr:row>
      <xdr:rowOff>141704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158231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57804</xdr:rowOff>
    </xdr:from>
    <xdr:to>
      <xdr:col>10</xdr:col>
      <xdr:colOff>165100</xdr:colOff>
      <xdr:row>57</xdr:row>
      <xdr:rowOff>159404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96976</xdr:rowOff>
    </xdr:from>
    <xdr:to>
      <xdr:col>6</xdr:col>
      <xdr:colOff>38100</xdr:colOff>
      <xdr:row>58</xdr:row>
      <xdr:rowOff>27126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18253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89019</xdr:rowOff>
    </xdr:from>
    <xdr:to>
      <xdr:col>24</xdr:col>
      <xdr:colOff>63500</xdr:colOff>
      <xdr:row>78</xdr:row>
      <xdr:rowOff>93157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2119"/>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89019</xdr:rowOff>
    </xdr:from>
    <xdr:to>
      <xdr:col>19</xdr:col>
      <xdr:colOff>177800</xdr:colOff>
      <xdr:row>78</xdr:row>
      <xdr:rowOff>94757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211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94757</xdr:rowOff>
    </xdr:from>
    <xdr:to>
      <xdr:col>15</xdr:col>
      <xdr:colOff>50800</xdr:colOff>
      <xdr:row>78</xdr:row>
      <xdr:rowOff>113776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7857"/>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110623</xdr:rowOff>
    </xdr:from>
    <xdr:to>
      <xdr:col>10</xdr:col>
      <xdr:colOff>114300</xdr:colOff>
      <xdr:row>78</xdr:row>
      <xdr:rowOff>113776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3723"/>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42357</xdr:rowOff>
    </xdr:from>
    <xdr:to>
      <xdr:col>24</xdr:col>
      <xdr:colOff>114300</xdr:colOff>
      <xdr:row>78</xdr:row>
      <xdr:rowOff>143957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128734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38219</xdr:rowOff>
    </xdr:from>
    <xdr:to>
      <xdr:col>20</xdr:col>
      <xdr:colOff>38100</xdr:colOff>
      <xdr:row>78</xdr:row>
      <xdr:rowOff>139819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130946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43957</xdr:rowOff>
    </xdr:from>
    <xdr:to>
      <xdr:col>15</xdr:col>
      <xdr:colOff>101600</xdr:colOff>
      <xdr:row>78</xdr:row>
      <xdr:rowOff>145557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136684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62976</xdr:rowOff>
    </xdr:from>
    <xdr:to>
      <xdr:col>10</xdr:col>
      <xdr:colOff>165100</xdr:colOff>
      <xdr:row>78</xdr:row>
      <xdr:rowOff>164576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155703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59823</xdr:rowOff>
    </xdr:from>
    <xdr:to>
      <xdr:col>6</xdr:col>
      <xdr:colOff>38100</xdr:colOff>
      <xdr:row>78</xdr:row>
      <xdr:rowOff>161423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152550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65731</xdr:rowOff>
    </xdr:from>
    <xdr:to>
      <xdr:col>24</xdr:col>
      <xdr:colOff>63500</xdr:colOff>
      <xdr:row>94</xdr:row>
      <xdr:rowOff>64066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10581"/>
          <a:ext cx="838200" cy="1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64066</xdr:rowOff>
    </xdr:from>
    <xdr:to>
      <xdr:col>19</xdr:col>
      <xdr:colOff>177800</xdr:colOff>
      <xdr:row>94</xdr:row>
      <xdr:rowOff>126397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80366"/>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139754</xdr:rowOff>
    </xdr:from>
    <xdr:to>
      <xdr:col>15</xdr:col>
      <xdr:colOff>50800</xdr:colOff>
      <xdr:row>94</xdr:row>
      <xdr:rowOff>126397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84604"/>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139754</xdr:rowOff>
    </xdr:from>
    <xdr:to>
      <xdr:col>10</xdr:col>
      <xdr:colOff>114300</xdr:colOff>
      <xdr:row>95</xdr:row>
      <xdr:rowOff>82583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84604"/>
          <a:ext cx="889000" cy="28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14931</xdr:rowOff>
    </xdr:from>
    <xdr:to>
      <xdr:col>24</xdr:col>
      <xdr:colOff>114300</xdr:colOff>
      <xdr:row>93</xdr:row>
      <xdr:rowOff>116531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5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37808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1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13266</xdr:rowOff>
    </xdr:from>
    <xdr:to>
      <xdr:col>20</xdr:col>
      <xdr:colOff>38100</xdr:colOff>
      <xdr:row>94</xdr:row>
      <xdr:rowOff>114866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131393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0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75597</xdr:rowOff>
    </xdr:from>
    <xdr:to>
      <xdr:col>15</xdr:col>
      <xdr:colOff>101600</xdr:colOff>
      <xdr:row>95</xdr:row>
      <xdr:rowOff>5747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22274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6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88954</xdr:rowOff>
    </xdr:from>
    <xdr:to>
      <xdr:col>10</xdr:col>
      <xdr:colOff>165100</xdr:colOff>
      <xdr:row>94</xdr:row>
      <xdr:rowOff>19104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35631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0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31783</xdr:rowOff>
    </xdr:from>
    <xdr:to>
      <xdr:col>6</xdr:col>
      <xdr:colOff>38100</xdr:colOff>
      <xdr:row>95</xdr:row>
      <xdr:rowOff>133383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149910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72361</xdr:rowOff>
    </xdr:from>
    <xdr:to>
      <xdr:col>55</xdr:col>
      <xdr:colOff>0</xdr:colOff>
      <xdr:row>37</xdr:row>
      <xdr:rowOff>84634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16011"/>
          <a:ext cx="838200" cy="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72361</xdr:rowOff>
    </xdr:from>
    <xdr:to>
      <xdr:col>50</xdr:col>
      <xdr:colOff>114300</xdr:colOff>
      <xdr:row>37</xdr:row>
      <xdr:rowOff>108924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16011"/>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108924</xdr:rowOff>
    </xdr:from>
    <xdr:to>
      <xdr:col>45</xdr:col>
      <xdr:colOff>177800</xdr:colOff>
      <xdr:row>37</xdr:row>
      <xdr:rowOff>147626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52574"/>
          <a:ext cx="889000" cy="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158367</xdr:rowOff>
    </xdr:from>
    <xdr:to>
      <xdr:col>41</xdr:col>
      <xdr:colOff>50800</xdr:colOff>
      <xdr:row>37</xdr:row>
      <xdr:rowOff>147626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59117"/>
          <a:ext cx="889000" cy="33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33834</xdr:rowOff>
    </xdr:from>
    <xdr:to>
      <xdr:col>55</xdr:col>
      <xdr:colOff>50800</xdr:colOff>
      <xdr:row>37</xdr:row>
      <xdr:rowOff>135434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12261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21561</xdr:rowOff>
    </xdr:from>
    <xdr:to>
      <xdr:col>50</xdr:col>
      <xdr:colOff>165100</xdr:colOff>
      <xdr:row>37</xdr:row>
      <xdr:rowOff>123161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114288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58124</xdr:rowOff>
    </xdr:from>
    <xdr:to>
      <xdr:col>46</xdr:col>
      <xdr:colOff>38100</xdr:colOff>
      <xdr:row>37</xdr:row>
      <xdr:rowOff>159724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150851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96826</xdr:rowOff>
    </xdr:from>
    <xdr:to>
      <xdr:col>41</xdr:col>
      <xdr:colOff>101600</xdr:colOff>
      <xdr:row>38</xdr:row>
      <xdr:rowOff>26976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18103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107567</xdr:rowOff>
    </xdr:from>
    <xdr:to>
      <xdr:col>36</xdr:col>
      <xdr:colOff>165100</xdr:colOff>
      <xdr:row>36</xdr:row>
      <xdr:rowOff>37717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28844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0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144382</xdr:rowOff>
    </xdr:from>
    <xdr:to>
      <xdr:col>55</xdr:col>
      <xdr:colOff>0</xdr:colOff>
      <xdr:row>57</xdr:row>
      <xdr:rowOff>150640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17032"/>
          <a:ext cx="8382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144382</xdr:rowOff>
    </xdr:from>
    <xdr:to>
      <xdr:col>50</xdr:col>
      <xdr:colOff>114300</xdr:colOff>
      <xdr:row>57</xdr:row>
      <xdr:rowOff>165838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17032"/>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101060</xdr:rowOff>
    </xdr:from>
    <xdr:to>
      <xdr:col>45</xdr:col>
      <xdr:colOff>177800</xdr:colOff>
      <xdr:row>57</xdr:row>
      <xdr:rowOff>165838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3710"/>
          <a:ext cx="889000" cy="6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101060</xdr:rowOff>
    </xdr:from>
    <xdr:to>
      <xdr:col>41</xdr:col>
      <xdr:colOff>50800</xdr:colOff>
      <xdr:row>57</xdr:row>
      <xdr:rowOff>115750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73710"/>
          <a:ext cx="889000" cy="1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99840</xdr:rowOff>
    </xdr:from>
    <xdr:to>
      <xdr:col>55</xdr:col>
      <xdr:colOff>50800</xdr:colOff>
      <xdr:row>58</xdr:row>
      <xdr:rowOff>29990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78267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93582</xdr:rowOff>
    </xdr:from>
    <xdr:to>
      <xdr:col>50</xdr:col>
      <xdr:colOff>165100</xdr:colOff>
      <xdr:row>58</xdr:row>
      <xdr:rowOff>23732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14859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115038</xdr:rowOff>
    </xdr:from>
    <xdr:to>
      <xdr:col>46</xdr:col>
      <xdr:colOff>38100</xdr:colOff>
      <xdr:row>58</xdr:row>
      <xdr:rowOff>45188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36315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50260</xdr:rowOff>
    </xdr:from>
    <xdr:to>
      <xdr:col>41</xdr:col>
      <xdr:colOff>101600</xdr:colOff>
      <xdr:row>57</xdr:row>
      <xdr:rowOff>151860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142987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64950</xdr:rowOff>
    </xdr:from>
    <xdr:to>
      <xdr:col>36</xdr:col>
      <xdr:colOff>165100</xdr:colOff>
      <xdr:row>57</xdr:row>
      <xdr:rowOff>166550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157677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3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146112</xdr:rowOff>
    </xdr:from>
    <xdr:to>
      <xdr:col>55</xdr:col>
      <xdr:colOff>0</xdr:colOff>
      <xdr:row>78</xdr:row>
      <xdr:rowOff>5798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47762"/>
          <a:ext cx="8382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124961</xdr:rowOff>
    </xdr:from>
    <xdr:to>
      <xdr:col>50</xdr:col>
      <xdr:colOff>114300</xdr:colOff>
      <xdr:row>77</xdr:row>
      <xdr:rowOff>146112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26611"/>
          <a:ext cx="889000" cy="2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124961</xdr:rowOff>
    </xdr:from>
    <xdr:to>
      <xdr:col>45</xdr:col>
      <xdr:colOff>177800</xdr:colOff>
      <xdr:row>78</xdr:row>
      <xdr:rowOff>6020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26611"/>
          <a:ext cx="889000" cy="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129882</xdr:rowOff>
    </xdr:from>
    <xdr:to>
      <xdr:col>41</xdr:col>
      <xdr:colOff>50800</xdr:colOff>
      <xdr:row>78</xdr:row>
      <xdr:rowOff>6020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31532"/>
          <a:ext cx="889000" cy="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126448</xdr:rowOff>
    </xdr:from>
    <xdr:to>
      <xdr:col>55</xdr:col>
      <xdr:colOff>50800</xdr:colOff>
      <xdr:row>78</xdr:row>
      <xdr:rowOff>56598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41375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95312</xdr:rowOff>
    </xdr:from>
    <xdr:to>
      <xdr:col>50</xdr:col>
      <xdr:colOff>165100</xdr:colOff>
      <xdr:row>78</xdr:row>
      <xdr:rowOff>25462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16589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8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74161</xdr:rowOff>
    </xdr:from>
    <xdr:to>
      <xdr:col>46</xdr:col>
      <xdr:colOff>38100</xdr:colOff>
      <xdr:row>78</xdr:row>
      <xdr:rowOff>4311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126670</xdr:rowOff>
    </xdr:from>
    <xdr:to>
      <xdr:col>41</xdr:col>
      <xdr:colOff>101600</xdr:colOff>
      <xdr:row>78</xdr:row>
      <xdr:rowOff>56820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47947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79082</xdr:rowOff>
    </xdr:from>
    <xdr:to>
      <xdr:col>36</xdr:col>
      <xdr:colOff>165100</xdr:colOff>
      <xdr:row>78</xdr:row>
      <xdr:rowOff>9232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10192</xdr:rowOff>
    </xdr:from>
    <xdr:to>
      <xdr:col>55</xdr:col>
      <xdr:colOff>0</xdr:colOff>
      <xdr:row>98</xdr:row>
      <xdr:rowOff>45579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12292"/>
          <a:ext cx="8382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45579</xdr:rowOff>
    </xdr:from>
    <xdr:to>
      <xdr:col>50</xdr:col>
      <xdr:colOff>114300</xdr:colOff>
      <xdr:row>98</xdr:row>
      <xdr:rowOff>53294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47679"/>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148799</xdr:rowOff>
    </xdr:from>
    <xdr:to>
      <xdr:col>45</xdr:col>
      <xdr:colOff>177800</xdr:colOff>
      <xdr:row>98</xdr:row>
      <xdr:rowOff>53294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79449"/>
          <a:ext cx="8890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148799</xdr:rowOff>
    </xdr:from>
    <xdr:to>
      <xdr:col>41</xdr:col>
      <xdr:colOff>50800</xdr:colOff>
      <xdr:row>98</xdr:row>
      <xdr:rowOff>8102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79449"/>
          <a:ext cx="8890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130842</xdr:rowOff>
    </xdr:from>
    <xdr:to>
      <xdr:col>55</xdr:col>
      <xdr:colOff>50800</xdr:colOff>
      <xdr:row>98</xdr:row>
      <xdr:rowOff>60992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166229</xdr:rowOff>
    </xdr:from>
    <xdr:to>
      <xdr:col>50</xdr:col>
      <xdr:colOff>165100</xdr:colOff>
      <xdr:row>98</xdr:row>
      <xdr:rowOff>96379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87506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2494</xdr:rowOff>
    </xdr:from>
    <xdr:to>
      <xdr:col>46</xdr:col>
      <xdr:colOff>38100</xdr:colOff>
      <xdr:row>98</xdr:row>
      <xdr:rowOff>104094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95221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97999</xdr:rowOff>
    </xdr:from>
    <xdr:to>
      <xdr:col>41</xdr:col>
      <xdr:colOff>101600</xdr:colOff>
      <xdr:row>98</xdr:row>
      <xdr:rowOff>28149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44676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128752</xdr:rowOff>
    </xdr:from>
    <xdr:to>
      <xdr:col>36</xdr:col>
      <xdr:colOff>165100</xdr:colOff>
      <xdr:row>98</xdr:row>
      <xdr:rowOff>58902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50029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129596</xdr:rowOff>
    </xdr:from>
    <xdr:to>
      <xdr:col>85</xdr:col>
      <xdr:colOff>127000</xdr:colOff>
      <xdr:row>35</xdr:row>
      <xdr:rowOff>63325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958896"/>
          <a:ext cx="838200" cy="10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4575</xdr:rowOff>
    </xdr:from>
    <xdr:to>
      <xdr:col>81</xdr:col>
      <xdr:colOff>50800</xdr:colOff>
      <xdr:row>34</xdr:row>
      <xdr:rowOff>129596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148075"/>
          <a:ext cx="889000" cy="8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4575</xdr:rowOff>
    </xdr:from>
    <xdr:to>
      <xdr:col>76</xdr:col>
      <xdr:colOff>114300</xdr:colOff>
      <xdr:row>30</xdr:row>
      <xdr:rowOff>29926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148075"/>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29926</xdr:rowOff>
    </xdr:from>
    <xdr:to>
      <xdr:col>71</xdr:col>
      <xdr:colOff>177800</xdr:colOff>
      <xdr:row>32</xdr:row>
      <xdr:rowOff>71829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173426"/>
          <a:ext cx="889000" cy="38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12525</xdr:rowOff>
    </xdr:from>
    <xdr:to>
      <xdr:col>85</xdr:col>
      <xdr:colOff>177800</xdr:colOff>
      <xdr:row>35</xdr:row>
      <xdr:rowOff>114125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0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35402</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78796</xdr:rowOff>
    </xdr:from>
    <xdr:to>
      <xdr:col>81</xdr:col>
      <xdr:colOff>101600</xdr:colOff>
      <xdr:row>35</xdr:row>
      <xdr:rowOff>8946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9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25473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6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125225</xdr:rowOff>
    </xdr:from>
    <xdr:to>
      <xdr:col>76</xdr:col>
      <xdr:colOff>165100</xdr:colOff>
      <xdr:row>30</xdr:row>
      <xdr:rowOff>55375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0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71902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48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150576</xdr:rowOff>
    </xdr:from>
    <xdr:to>
      <xdr:col>72</xdr:col>
      <xdr:colOff>38100</xdr:colOff>
      <xdr:row>30</xdr:row>
      <xdr:rowOff>80726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1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97253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489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21029</xdr:rowOff>
    </xdr:from>
    <xdr:to>
      <xdr:col>67</xdr:col>
      <xdr:colOff>101600</xdr:colOff>
      <xdr:row>32</xdr:row>
      <xdr:rowOff>122629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5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139156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2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46317</xdr:rowOff>
    </xdr:from>
    <xdr:to>
      <xdr:col>85</xdr:col>
      <xdr:colOff>127000</xdr:colOff>
      <xdr:row>77</xdr:row>
      <xdr:rowOff>60925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47967"/>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60925</xdr:rowOff>
    </xdr:from>
    <xdr:to>
      <xdr:col>81</xdr:col>
      <xdr:colOff>50800</xdr:colOff>
      <xdr:row>77</xdr:row>
      <xdr:rowOff>66292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62575"/>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66292</xdr:rowOff>
    </xdr:from>
    <xdr:to>
      <xdr:col>76</xdr:col>
      <xdr:colOff>114300</xdr:colOff>
      <xdr:row>77</xdr:row>
      <xdr:rowOff>84553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67942"/>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84553</xdr:rowOff>
    </xdr:from>
    <xdr:to>
      <xdr:col>71</xdr:col>
      <xdr:colOff>177800</xdr:colOff>
      <xdr:row>77</xdr:row>
      <xdr:rowOff>93500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86203"/>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166967</xdr:rowOff>
    </xdr:from>
    <xdr:to>
      <xdr:col>85</xdr:col>
      <xdr:colOff>177800</xdr:colOff>
      <xdr:row>77</xdr:row>
      <xdr:rowOff>97117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145394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10125</xdr:rowOff>
    </xdr:from>
    <xdr:to>
      <xdr:col>81</xdr:col>
      <xdr:colOff>101600</xdr:colOff>
      <xdr:row>77</xdr:row>
      <xdr:rowOff>111725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102852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15492</xdr:rowOff>
    </xdr:from>
    <xdr:to>
      <xdr:col>76</xdr:col>
      <xdr:colOff>165100</xdr:colOff>
      <xdr:row>77</xdr:row>
      <xdr:rowOff>117092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108219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33753</xdr:rowOff>
    </xdr:from>
    <xdr:to>
      <xdr:col>72</xdr:col>
      <xdr:colOff>38100</xdr:colOff>
      <xdr:row>77</xdr:row>
      <xdr:rowOff>135353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126480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2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42700</xdr:rowOff>
    </xdr:from>
    <xdr:to>
      <xdr:col>67</xdr:col>
      <xdr:colOff>101600</xdr:colOff>
      <xdr:row>77</xdr:row>
      <xdr:rowOff>144300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135427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127943</xdr:rowOff>
    </xdr:from>
    <xdr:to>
      <xdr:col>85</xdr:col>
      <xdr:colOff>127000</xdr:colOff>
      <xdr:row>98</xdr:row>
      <xdr:rowOff>51095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58593"/>
          <a:ext cx="838200" cy="9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11230</xdr:rowOff>
    </xdr:from>
    <xdr:to>
      <xdr:col>81</xdr:col>
      <xdr:colOff>50800</xdr:colOff>
      <xdr:row>98</xdr:row>
      <xdr:rowOff>51095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13330"/>
          <a:ext cx="8890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171315</xdr:rowOff>
    </xdr:from>
    <xdr:to>
      <xdr:col>76</xdr:col>
      <xdr:colOff>114300</xdr:colOff>
      <xdr:row>98</xdr:row>
      <xdr:rowOff>11230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01965"/>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171315</xdr:rowOff>
    </xdr:from>
    <xdr:to>
      <xdr:col>71</xdr:col>
      <xdr:colOff>177800</xdr:colOff>
      <xdr:row>98</xdr:row>
      <xdr:rowOff>144661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01965"/>
          <a:ext cx="889000" cy="14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77143</xdr:rowOff>
    </xdr:from>
    <xdr:to>
      <xdr:col>85</xdr:col>
      <xdr:colOff>177800</xdr:colOff>
      <xdr:row>98</xdr:row>
      <xdr:rowOff>7293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100020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5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xdr:rowOff>
    </xdr:from>
    <xdr:to>
      <xdr:col>81</xdr:col>
      <xdr:colOff>101600</xdr:colOff>
      <xdr:row>98</xdr:row>
      <xdr:rowOff>101895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118422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131880</xdr:rowOff>
    </xdr:from>
    <xdr:to>
      <xdr:col>76</xdr:col>
      <xdr:colOff>165100</xdr:colOff>
      <xdr:row>98</xdr:row>
      <xdr:rowOff>62030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78557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120515</xdr:rowOff>
    </xdr:from>
    <xdr:to>
      <xdr:col>72</xdr:col>
      <xdr:colOff>38100</xdr:colOff>
      <xdr:row>98</xdr:row>
      <xdr:rowOff>50665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67192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93861</xdr:rowOff>
    </xdr:from>
    <xdr:to>
      <xdr:col>67</xdr:col>
      <xdr:colOff>101600</xdr:colOff>
      <xdr:row>99</xdr:row>
      <xdr:rowOff>24011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15138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35649</xdr:rowOff>
    </xdr:from>
    <xdr:to>
      <xdr:col>116</xdr:col>
      <xdr:colOff>63500</xdr:colOff>
      <xdr:row>71</xdr:row>
      <xdr:rowOff>76721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08599"/>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35649</xdr:rowOff>
    </xdr:from>
    <xdr:to>
      <xdr:col>111</xdr:col>
      <xdr:colOff>177800</xdr:colOff>
      <xdr:row>71</xdr:row>
      <xdr:rowOff>90589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08599"/>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90589</xdr:rowOff>
    </xdr:from>
    <xdr:to>
      <xdr:col>107</xdr:col>
      <xdr:colOff>50800</xdr:colOff>
      <xdr:row>71</xdr:row>
      <xdr:rowOff>151911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263539"/>
          <a:ext cx="889000" cy="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146348</xdr:rowOff>
    </xdr:from>
    <xdr:to>
      <xdr:col>102</xdr:col>
      <xdr:colOff>114300</xdr:colOff>
      <xdr:row>71</xdr:row>
      <xdr:rowOff>151911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31929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25921</xdr:rowOff>
    </xdr:from>
    <xdr:to>
      <xdr:col>116</xdr:col>
      <xdr:colOff>114300</xdr:colOff>
      <xdr:row>71</xdr:row>
      <xdr:rowOff>127521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1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48798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05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156299</xdr:rowOff>
    </xdr:from>
    <xdr:to>
      <xdr:col>112</xdr:col>
      <xdr:colOff>38100</xdr:colOff>
      <xdr:row>71</xdr:row>
      <xdr:rowOff>86449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1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102976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39789</xdr:rowOff>
    </xdr:from>
    <xdr:to>
      <xdr:col>107</xdr:col>
      <xdr:colOff>101600</xdr:colOff>
      <xdr:row>71</xdr:row>
      <xdr:rowOff>141389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157916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9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101111</xdr:rowOff>
    </xdr:from>
    <xdr:to>
      <xdr:col>102</xdr:col>
      <xdr:colOff>165100</xdr:colOff>
      <xdr:row>72</xdr:row>
      <xdr:rowOff>31261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47788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4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95548</xdr:rowOff>
    </xdr:from>
    <xdr:to>
      <xdr:col>98</xdr:col>
      <xdr:colOff>38100</xdr:colOff>
      <xdr:row>72</xdr:row>
      <xdr:rowOff>25698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42225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4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129,482</a:t>
          </a:r>
          <a:r>
            <a:rPr kumimoji="1" lang="ja-JP" altLang="ja-JP" sz="1100" b="0" i="0" baseline="0">
              <a:solidFill>
                <a:schemeClr val="dk1"/>
              </a:solidFill>
              <a:effectLst/>
              <a:latin typeface="+mn-lt"/>
              <a:ea typeface="+mn-ea"/>
              <a:cs typeface="+mn-cs"/>
            </a:rPr>
            <a:t>円となっており、過去５年間をみても類似団体平均値と</a:t>
          </a:r>
          <a:r>
            <a:rPr kumimoji="1" lang="ja-JP" altLang="en-US" sz="1100" b="0" i="0" baseline="0">
              <a:solidFill>
                <a:schemeClr val="dk1"/>
              </a:solidFill>
              <a:effectLst/>
              <a:latin typeface="+mn-lt"/>
              <a:ea typeface="+mn-ea"/>
              <a:cs typeface="+mn-cs"/>
            </a:rPr>
            <a:t>比べて</a:t>
          </a:r>
          <a:r>
            <a:rPr kumimoji="1" lang="ja-JP" altLang="ja-JP" sz="1100" b="0" i="0" baseline="0">
              <a:solidFill>
                <a:schemeClr val="dk1"/>
              </a:solidFill>
              <a:effectLst/>
              <a:latin typeface="+mn-lt"/>
              <a:ea typeface="+mn-ea"/>
              <a:cs typeface="+mn-cs"/>
            </a:rPr>
            <a:t>高い水準にある。これは、人口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人あたり職員数が類似団体と比較して多いことなどが</a:t>
          </a:r>
          <a:r>
            <a:rPr kumimoji="1" lang="ja-JP" altLang="en-US" sz="1100" b="0" i="0" baseline="0">
              <a:solidFill>
                <a:schemeClr val="dk1"/>
              </a:solidFill>
              <a:effectLst/>
              <a:latin typeface="+mn-lt"/>
              <a:ea typeface="+mn-ea"/>
              <a:cs typeface="+mn-cs"/>
            </a:rPr>
            <a:t>挙げられ、</a:t>
          </a:r>
          <a:r>
            <a:rPr kumimoji="1" lang="ja-JP" altLang="ja-JP" sz="1100" b="0" i="0" baseline="0">
              <a:solidFill>
                <a:schemeClr val="dk1"/>
              </a:solidFill>
              <a:effectLst/>
              <a:latin typeface="+mn-lt"/>
              <a:ea typeface="+mn-ea"/>
              <a:cs typeface="+mn-cs"/>
            </a:rPr>
            <a:t>職員の年齢構成比率を踏まえ、適切な定員管理を行う必要がある。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127,545</a:t>
          </a:r>
          <a:r>
            <a:rPr kumimoji="1" lang="ja-JP" altLang="ja-JP" sz="1100" b="0" i="0" baseline="0">
              <a:solidFill>
                <a:schemeClr val="dk1"/>
              </a:solidFill>
              <a:effectLst/>
              <a:latin typeface="+mn-lt"/>
              <a:ea typeface="+mn-ea"/>
              <a:cs typeface="+mn-cs"/>
            </a:rPr>
            <a:t>円となっており、前年度より増加しているが、原因として</a:t>
          </a:r>
          <a:r>
            <a:rPr kumimoji="1" lang="ja-JP" altLang="en-US" sz="1100" b="0" i="0" baseline="0">
              <a:solidFill>
                <a:schemeClr val="dk1"/>
              </a:solidFill>
              <a:effectLst/>
              <a:latin typeface="+mn-lt"/>
              <a:ea typeface="+mn-ea"/>
              <a:cs typeface="+mn-cs"/>
            </a:rPr>
            <a:t>施設型給付費や</a:t>
          </a:r>
          <a:r>
            <a:rPr kumimoji="1" lang="ja-JP" altLang="ja-JP" sz="1100" b="0" i="0" baseline="0">
              <a:solidFill>
                <a:schemeClr val="dk1"/>
              </a:solidFill>
              <a:effectLst/>
              <a:latin typeface="+mn-lt"/>
              <a:ea typeface="+mn-ea"/>
              <a:cs typeface="+mn-cs"/>
            </a:rPr>
            <a:t>障害福祉サービス介護等給付費等の増であり、令和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35.0</a:t>
          </a:r>
          <a:r>
            <a:rPr kumimoji="1" lang="ja-JP" altLang="ja-JP" sz="1100" b="0" i="0" baseline="0">
              <a:solidFill>
                <a:schemeClr val="dk1"/>
              </a:solidFill>
              <a:effectLst/>
              <a:latin typeface="+mn-lt"/>
              <a:ea typeface="+mn-ea"/>
              <a:cs typeface="+mn-cs"/>
            </a:rPr>
            <a:t>％増加している。依然として、障害福祉・児童福祉に関わる経費の増加が挙げられる。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積立金</a:t>
          </a:r>
          <a:r>
            <a:rPr kumimoji="1" lang="ja-JP" altLang="ja-JP" sz="1100" b="0" i="0" baseline="0">
              <a:solidFill>
                <a:schemeClr val="dk1"/>
              </a:solidFill>
              <a:effectLst/>
              <a:latin typeface="+mn-lt"/>
              <a:ea typeface="+mn-ea"/>
              <a:cs typeface="+mn-cs"/>
            </a:rPr>
            <a:t>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68,086</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57.4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している。主な要因としては</a:t>
          </a:r>
          <a:r>
            <a:rPr kumimoji="1" lang="ja-JP" altLang="en-US" sz="1100" b="0" i="0" baseline="0">
              <a:solidFill>
                <a:schemeClr val="dk1"/>
              </a:solidFill>
              <a:effectLst/>
              <a:latin typeface="+mn-lt"/>
              <a:ea typeface="+mn-ea"/>
              <a:cs typeface="+mn-cs"/>
            </a:rPr>
            <a:t>、ふるさと納税増額に伴いふるさと応援基金による積立</a:t>
          </a:r>
          <a:r>
            <a:rPr kumimoji="1" lang="ja-JP" altLang="ja-JP" sz="1100" b="0" i="0" baseline="0">
              <a:solidFill>
                <a:schemeClr val="dk1"/>
              </a:solidFill>
              <a:effectLst/>
              <a:latin typeface="+mn-lt"/>
              <a:ea typeface="+mn-ea"/>
              <a:cs typeface="+mn-cs"/>
            </a:rPr>
            <a:t>である。</a:t>
          </a:r>
          <a:endParaRPr lang="ja-JP" altLang="ja-JP" sz="1400">
            <a:effectLst/>
          </a:endParaRPr>
        </a:p>
        <a:p>
          <a:r>
            <a:rPr kumimoji="1" lang="ja-JP" altLang="ja-JP" sz="1100" b="0" i="0" baseline="0">
              <a:solidFill>
                <a:schemeClr val="dk1"/>
              </a:solidFill>
              <a:effectLst/>
              <a:latin typeface="+mn-lt"/>
              <a:ea typeface="+mn-ea"/>
              <a:cs typeface="+mn-cs"/>
            </a:rPr>
            <a:t>・災害復旧事業費は、住民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25,841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15.1</a:t>
          </a:r>
          <a:r>
            <a:rPr kumimoji="1" lang="ja-JP" altLang="ja-JP" sz="1100" b="0" i="0" baseline="0">
              <a:solidFill>
                <a:schemeClr val="dk1"/>
              </a:solidFill>
              <a:effectLst/>
              <a:latin typeface="+mn-lt"/>
              <a:ea typeface="+mn-ea"/>
              <a:cs typeface="+mn-cs"/>
            </a:rPr>
            <a:t>％減少している。令和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月豪雨に関連する災害復旧事業及び令和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月大雨災害の復旧事業が終了したこと、またその後大きな被害をもたらす災害の発生が少ないことが減少の要因である。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128460</xdr:rowOff>
    </xdr:from>
    <xdr:to>
      <xdr:col>24</xdr:col>
      <xdr:colOff>63500</xdr:colOff>
      <xdr:row>35</xdr:row>
      <xdr:rowOff>140653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210"/>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140653</xdr:rowOff>
    </xdr:from>
    <xdr:to>
      <xdr:col>19</xdr:col>
      <xdr:colOff>177800</xdr:colOff>
      <xdr:row>35</xdr:row>
      <xdr:rowOff>150178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140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97028</xdr:rowOff>
    </xdr:from>
    <xdr:to>
      <xdr:col>15</xdr:col>
      <xdr:colOff>50800</xdr:colOff>
      <xdr:row>35</xdr:row>
      <xdr:rowOff>150178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7778"/>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72263</xdr:rowOff>
    </xdr:from>
    <xdr:to>
      <xdr:col>10</xdr:col>
      <xdr:colOff>114300</xdr:colOff>
      <xdr:row>35</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301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77660</xdr:rowOff>
    </xdr:from>
    <xdr:to>
      <xdr:col>24</xdr:col>
      <xdr:colOff>114300</xdr:colOff>
      <xdr:row>36</xdr:row>
      <xdr:rowOff>7810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56087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89853</xdr:rowOff>
    </xdr:from>
    <xdr:to>
      <xdr:col>20</xdr:col>
      <xdr:colOff>38100</xdr:colOff>
      <xdr:row>36</xdr:row>
      <xdr:rowOff>20003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99378</xdr:rowOff>
    </xdr:from>
    <xdr:to>
      <xdr:col>15</xdr:col>
      <xdr:colOff>101600</xdr:colOff>
      <xdr:row>36</xdr:row>
      <xdr:rowOff>29528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46228</xdr:rowOff>
    </xdr:from>
    <xdr:to>
      <xdr:col>10</xdr:col>
      <xdr:colOff>165100</xdr:colOff>
      <xdr:row>35</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21463</xdr:rowOff>
    </xdr:from>
    <xdr:to>
      <xdr:col>6</xdr:col>
      <xdr:colOff>38100</xdr:colOff>
      <xdr:row>35</xdr:row>
      <xdr:rowOff>123063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139590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75795</xdr:rowOff>
    </xdr:from>
    <xdr:to>
      <xdr:col>24</xdr:col>
      <xdr:colOff>63500</xdr:colOff>
      <xdr:row>57</xdr:row>
      <xdr:rowOff>131905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8445"/>
          <a:ext cx="838200" cy="5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131905</xdr:rowOff>
    </xdr:from>
    <xdr:to>
      <xdr:col>19</xdr:col>
      <xdr:colOff>177800</xdr:colOff>
      <xdr:row>57</xdr:row>
      <xdr:rowOff>152206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4555"/>
          <a:ext cx="8890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95779</xdr:rowOff>
    </xdr:from>
    <xdr:to>
      <xdr:col>15</xdr:col>
      <xdr:colOff>50800</xdr:colOff>
      <xdr:row>57</xdr:row>
      <xdr:rowOff>152206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8429"/>
          <a:ext cx="889000" cy="5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5182</xdr:rowOff>
    </xdr:from>
    <xdr:to>
      <xdr:col>10</xdr:col>
      <xdr:colOff>114300</xdr:colOff>
      <xdr:row>57</xdr:row>
      <xdr:rowOff>95779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7832"/>
          <a:ext cx="889000" cy="9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24995</xdr:rowOff>
    </xdr:from>
    <xdr:to>
      <xdr:col>24</xdr:col>
      <xdr:colOff>114300</xdr:colOff>
      <xdr:row>57</xdr:row>
      <xdr:rowOff>126595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47872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81105</xdr:rowOff>
    </xdr:from>
    <xdr:to>
      <xdr:col>20</xdr:col>
      <xdr:colOff>38100</xdr:colOff>
      <xdr:row>58</xdr:row>
      <xdr:rowOff>11255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101406</xdr:rowOff>
    </xdr:from>
    <xdr:to>
      <xdr:col>15</xdr:col>
      <xdr:colOff>101600</xdr:colOff>
      <xdr:row>58</xdr:row>
      <xdr:rowOff>31556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22683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44979</xdr:rowOff>
    </xdr:from>
    <xdr:to>
      <xdr:col>10</xdr:col>
      <xdr:colOff>165100</xdr:colOff>
      <xdr:row>57</xdr:row>
      <xdr:rowOff>146579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163106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125832</xdr:rowOff>
    </xdr:from>
    <xdr:to>
      <xdr:col>6</xdr:col>
      <xdr:colOff>38100</xdr:colOff>
      <xdr:row>57</xdr:row>
      <xdr:rowOff>55982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47109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158148</xdr:rowOff>
    </xdr:from>
    <xdr:to>
      <xdr:col>24</xdr:col>
      <xdr:colOff>63500</xdr:colOff>
      <xdr:row>76</xdr:row>
      <xdr:rowOff>9322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6898"/>
          <a:ext cx="8382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9322</xdr:rowOff>
    </xdr:from>
    <xdr:to>
      <xdr:col>19</xdr:col>
      <xdr:colOff>177800</xdr:colOff>
      <xdr:row>77</xdr:row>
      <xdr:rowOff>41295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9522"/>
          <a:ext cx="889000" cy="20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130381</xdr:rowOff>
    </xdr:from>
    <xdr:to>
      <xdr:col>15</xdr:col>
      <xdr:colOff>50800</xdr:colOff>
      <xdr:row>77</xdr:row>
      <xdr:rowOff>41295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0581"/>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130381</xdr:rowOff>
    </xdr:from>
    <xdr:to>
      <xdr:col>10</xdr:col>
      <xdr:colOff>114300</xdr:colOff>
      <xdr:row>77</xdr:row>
      <xdr:rowOff>170332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0581"/>
          <a:ext cx="889000" cy="2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107348</xdr:rowOff>
    </xdr:from>
    <xdr:to>
      <xdr:col>24</xdr:col>
      <xdr:colOff>114300</xdr:colOff>
      <xdr:row>76</xdr:row>
      <xdr:rowOff>37498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130225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129972</xdr:rowOff>
    </xdr:from>
    <xdr:to>
      <xdr:col>20</xdr:col>
      <xdr:colOff>38100</xdr:colOff>
      <xdr:row>76</xdr:row>
      <xdr:rowOff>60122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76649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161945</xdr:rowOff>
    </xdr:from>
    <xdr:to>
      <xdr:col>15</xdr:col>
      <xdr:colOff>101600</xdr:colOff>
      <xdr:row>77</xdr:row>
      <xdr:rowOff>92095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108622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79581</xdr:rowOff>
    </xdr:from>
    <xdr:to>
      <xdr:col>10</xdr:col>
      <xdr:colOff>165100</xdr:colOff>
      <xdr:row>77</xdr:row>
      <xdr:rowOff>9731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26257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119532</xdr:rowOff>
    </xdr:from>
    <xdr:to>
      <xdr:col>6</xdr:col>
      <xdr:colOff>38100</xdr:colOff>
      <xdr:row>78</xdr:row>
      <xdr:rowOff>49682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66209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30232</xdr:rowOff>
    </xdr:from>
    <xdr:to>
      <xdr:col>24</xdr:col>
      <xdr:colOff>63500</xdr:colOff>
      <xdr:row>97</xdr:row>
      <xdr:rowOff>71568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60882"/>
          <a:ext cx="838200" cy="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30598</xdr:rowOff>
    </xdr:from>
    <xdr:to>
      <xdr:col>19</xdr:col>
      <xdr:colOff>177800</xdr:colOff>
      <xdr:row>97</xdr:row>
      <xdr:rowOff>71568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61248"/>
          <a:ext cx="889000" cy="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30598</xdr:rowOff>
    </xdr:from>
    <xdr:to>
      <xdr:col>15</xdr:col>
      <xdr:colOff>50800</xdr:colOff>
      <xdr:row>97</xdr:row>
      <xdr:rowOff>45233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61248"/>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45233</xdr:rowOff>
    </xdr:from>
    <xdr:to>
      <xdr:col>10</xdr:col>
      <xdr:colOff>114300</xdr:colOff>
      <xdr:row>97</xdr:row>
      <xdr:rowOff>111020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75883"/>
          <a:ext cx="889000" cy="6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150882</xdr:rowOff>
    </xdr:from>
    <xdr:to>
      <xdr:col>24</xdr:col>
      <xdr:colOff>114300</xdr:colOff>
      <xdr:row>97</xdr:row>
      <xdr:rowOff>81032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129309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20768</xdr:rowOff>
    </xdr:from>
    <xdr:to>
      <xdr:col>20</xdr:col>
      <xdr:colOff>38100</xdr:colOff>
      <xdr:row>97</xdr:row>
      <xdr:rowOff>122368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151248</xdr:rowOff>
    </xdr:from>
    <xdr:to>
      <xdr:col>15</xdr:col>
      <xdr:colOff>101600</xdr:colOff>
      <xdr:row>97</xdr:row>
      <xdr:rowOff>81398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72525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165883</xdr:rowOff>
    </xdr:from>
    <xdr:to>
      <xdr:col>10</xdr:col>
      <xdr:colOff>165100</xdr:colOff>
      <xdr:row>97</xdr:row>
      <xdr:rowOff>96033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87160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60220</xdr:rowOff>
    </xdr:from>
    <xdr:to>
      <xdr:col>6</xdr:col>
      <xdr:colOff>38100</xdr:colOff>
      <xdr:row>97</xdr:row>
      <xdr:rowOff>161820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152947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169091</xdr:rowOff>
    </xdr:from>
    <xdr:to>
      <xdr:col>55</xdr:col>
      <xdr:colOff>0</xdr:colOff>
      <xdr:row>39</xdr:row>
      <xdr:rowOff>11357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8419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11357</xdr:rowOff>
    </xdr:from>
    <xdr:to>
      <xdr:col>50</xdr:col>
      <xdr:colOff>114300</xdr:colOff>
      <xdr:row>39</xdr:row>
      <xdr:rowOff>22461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97907"/>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22461</xdr:rowOff>
    </xdr:from>
    <xdr:to>
      <xdr:col>45</xdr:col>
      <xdr:colOff>177800</xdr:colOff>
      <xdr:row>39</xdr:row>
      <xdr:rowOff>44668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0901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22461</xdr:rowOff>
    </xdr:from>
    <xdr:to>
      <xdr:col>41</xdr:col>
      <xdr:colOff>50800</xdr:colOff>
      <xdr:row>39</xdr:row>
      <xdr:rowOff>44668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901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118291</xdr:rowOff>
    </xdr:from>
    <xdr:to>
      <xdr:col>55</xdr:col>
      <xdr:colOff>50800</xdr:colOff>
      <xdr:row>39</xdr:row>
      <xdr:rowOff>48441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50671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132007</xdr:rowOff>
    </xdr:from>
    <xdr:to>
      <xdr:col>50</xdr:col>
      <xdr:colOff>165100</xdr:colOff>
      <xdr:row>39</xdr:row>
      <xdr:rowOff>62157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53284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143111</xdr:rowOff>
    </xdr:from>
    <xdr:to>
      <xdr:col>46</xdr:col>
      <xdr:colOff>38100</xdr:colOff>
      <xdr:row>39</xdr:row>
      <xdr:rowOff>73261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64388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165318</xdr:rowOff>
    </xdr:from>
    <xdr:to>
      <xdr:col>41</xdr:col>
      <xdr:colOff>101600</xdr:colOff>
      <xdr:row>39</xdr:row>
      <xdr:rowOff>95468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86595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7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143111</xdr:rowOff>
    </xdr:from>
    <xdr:to>
      <xdr:col>36</xdr:col>
      <xdr:colOff>165100</xdr:colOff>
      <xdr:row>39</xdr:row>
      <xdr:rowOff>73261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64388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168034</xdr:rowOff>
    </xdr:from>
    <xdr:to>
      <xdr:col>55</xdr:col>
      <xdr:colOff>0</xdr:colOff>
      <xdr:row>55</xdr:row>
      <xdr:rowOff>7836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26334"/>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168034</xdr:rowOff>
    </xdr:from>
    <xdr:to>
      <xdr:col>50</xdr:col>
      <xdr:colOff>114300</xdr:colOff>
      <xdr:row>55</xdr:row>
      <xdr:rowOff>9906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26334"/>
          <a:ext cx="8890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9906</xdr:rowOff>
    </xdr:from>
    <xdr:to>
      <xdr:col>45</xdr:col>
      <xdr:colOff>177800</xdr:colOff>
      <xdr:row>55</xdr:row>
      <xdr:rowOff>61506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39656"/>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61506</xdr:rowOff>
    </xdr:from>
    <xdr:to>
      <xdr:col>41</xdr:col>
      <xdr:colOff>50800</xdr:colOff>
      <xdr:row>55</xdr:row>
      <xdr:rowOff>102857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91256"/>
          <a:ext cx="889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128486</xdr:rowOff>
    </xdr:from>
    <xdr:to>
      <xdr:col>55</xdr:col>
      <xdr:colOff>50800</xdr:colOff>
      <xdr:row>55</xdr:row>
      <xdr:rowOff>58636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151363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117234</xdr:rowOff>
    </xdr:from>
    <xdr:to>
      <xdr:col>50</xdr:col>
      <xdr:colOff>165100</xdr:colOff>
      <xdr:row>55</xdr:row>
      <xdr:rowOff>47384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63911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130556</xdr:rowOff>
    </xdr:from>
    <xdr:to>
      <xdr:col>46</xdr:col>
      <xdr:colOff>38100</xdr:colOff>
      <xdr:row>55</xdr:row>
      <xdr:rowOff>60706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77233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10706</xdr:rowOff>
    </xdr:from>
    <xdr:to>
      <xdr:col>41</xdr:col>
      <xdr:colOff>101600</xdr:colOff>
      <xdr:row>55</xdr:row>
      <xdr:rowOff>112306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128833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1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52057</xdr:rowOff>
    </xdr:from>
    <xdr:to>
      <xdr:col>36</xdr:col>
      <xdr:colOff>165100</xdr:colOff>
      <xdr:row>55</xdr:row>
      <xdr:rowOff>153657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170184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99828</xdr:rowOff>
    </xdr:from>
    <xdr:to>
      <xdr:col>55</xdr:col>
      <xdr:colOff>0</xdr:colOff>
      <xdr:row>78</xdr:row>
      <xdr:rowOff>127977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72928"/>
          <a:ext cx="8382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99828</xdr:rowOff>
    </xdr:from>
    <xdr:to>
      <xdr:col>50</xdr:col>
      <xdr:colOff>114300</xdr:colOff>
      <xdr:row>78</xdr:row>
      <xdr:rowOff>118295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72928"/>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118295</xdr:rowOff>
    </xdr:from>
    <xdr:to>
      <xdr:col>45</xdr:col>
      <xdr:colOff>177800</xdr:colOff>
      <xdr:row>78</xdr:row>
      <xdr:rowOff>153732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91395"/>
          <a:ext cx="889000" cy="3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103417</xdr:rowOff>
    </xdr:from>
    <xdr:to>
      <xdr:col>41</xdr:col>
      <xdr:colOff>50800</xdr:colOff>
      <xdr:row>78</xdr:row>
      <xdr:rowOff>153732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76517"/>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77177</xdr:rowOff>
    </xdr:from>
    <xdr:to>
      <xdr:col>55</xdr:col>
      <xdr:colOff>50800</xdr:colOff>
      <xdr:row>79</xdr:row>
      <xdr:rowOff>7327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36554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49028</xdr:rowOff>
    </xdr:from>
    <xdr:to>
      <xdr:col>50</xdr:col>
      <xdr:colOff>165100</xdr:colOff>
      <xdr:row>78</xdr:row>
      <xdr:rowOff>150628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167155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67495</xdr:rowOff>
    </xdr:from>
    <xdr:to>
      <xdr:col>46</xdr:col>
      <xdr:colOff>38100</xdr:colOff>
      <xdr:row>78</xdr:row>
      <xdr:rowOff>169095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160222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102932</xdr:rowOff>
    </xdr:from>
    <xdr:to>
      <xdr:col>41</xdr:col>
      <xdr:colOff>101600</xdr:colOff>
      <xdr:row>79</xdr:row>
      <xdr:rowOff>33082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52617</xdr:rowOff>
    </xdr:from>
    <xdr:to>
      <xdr:col>36</xdr:col>
      <xdr:colOff>165100</xdr:colOff>
      <xdr:row>78</xdr:row>
      <xdr:rowOff>154217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170744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117656</xdr:rowOff>
    </xdr:from>
    <xdr:to>
      <xdr:col>55</xdr:col>
      <xdr:colOff>0</xdr:colOff>
      <xdr:row>98</xdr:row>
      <xdr:rowOff>142773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9756"/>
          <a:ext cx="838200" cy="2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142773</xdr:rowOff>
    </xdr:from>
    <xdr:to>
      <xdr:col>50</xdr:col>
      <xdr:colOff>114300</xdr:colOff>
      <xdr:row>98</xdr:row>
      <xdr:rowOff>170137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44873"/>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170137</xdr:rowOff>
    </xdr:from>
    <xdr:to>
      <xdr:col>45</xdr:col>
      <xdr:colOff>177800</xdr:colOff>
      <xdr:row>99</xdr:row>
      <xdr:rowOff>27849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72237"/>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164610</xdr:rowOff>
    </xdr:from>
    <xdr:to>
      <xdr:col>41</xdr:col>
      <xdr:colOff>50800</xdr:colOff>
      <xdr:row>99</xdr:row>
      <xdr:rowOff>27849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66710"/>
          <a:ext cx="889000" cy="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66856</xdr:rowOff>
    </xdr:from>
    <xdr:to>
      <xdr:col>55</xdr:col>
      <xdr:colOff>50800</xdr:colOff>
      <xdr:row>98</xdr:row>
      <xdr:rowOff>168456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153233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8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91973</xdr:rowOff>
    </xdr:from>
    <xdr:to>
      <xdr:col>50</xdr:col>
      <xdr:colOff>165100</xdr:colOff>
      <xdr:row>99</xdr:row>
      <xdr:rowOff>22123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13250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119337</xdr:rowOff>
    </xdr:from>
    <xdr:to>
      <xdr:col>46</xdr:col>
      <xdr:colOff>38100</xdr:colOff>
      <xdr:row>99</xdr:row>
      <xdr:rowOff>49487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40614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1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148499</xdr:rowOff>
    </xdr:from>
    <xdr:to>
      <xdr:col>41</xdr:col>
      <xdr:colOff>101600</xdr:colOff>
      <xdr:row>99</xdr:row>
      <xdr:rowOff>78649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69776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4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113810</xdr:rowOff>
    </xdr:from>
    <xdr:to>
      <xdr:col>36</xdr:col>
      <xdr:colOff>165100</xdr:colOff>
      <xdr:row>99</xdr:row>
      <xdr:rowOff>43960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35087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132646</xdr:rowOff>
    </xdr:from>
    <xdr:to>
      <xdr:col>85</xdr:col>
      <xdr:colOff>127000</xdr:colOff>
      <xdr:row>37</xdr:row>
      <xdr:rowOff>809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4846"/>
          <a:ext cx="8382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76443</xdr:rowOff>
    </xdr:from>
    <xdr:to>
      <xdr:col>81</xdr:col>
      <xdr:colOff>50800</xdr:colOff>
      <xdr:row>37</xdr:row>
      <xdr:rowOff>809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48643"/>
          <a:ext cx="889000" cy="9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61796</xdr:rowOff>
    </xdr:from>
    <xdr:to>
      <xdr:col>76</xdr:col>
      <xdr:colOff>114300</xdr:colOff>
      <xdr:row>36</xdr:row>
      <xdr:rowOff>76443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62546"/>
          <a:ext cx="889000" cy="1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61796</xdr:rowOff>
    </xdr:from>
    <xdr:to>
      <xdr:col>71</xdr:col>
      <xdr:colOff>177800</xdr:colOff>
      <xdr:row>36</xdr:row>
      <xdr:rowOff>59070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62546"/>
          <a:ext cx="889000" cy="16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81846</xdr:rowOff>
    </xdr:from>
    <xdr:to>
      <xdr:col>85</xdr:col>
      <xdr:colOff>177800</xdr:colOff>
      <xdr:row>37</xdr:row>
      <xdr:rowOff>11996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60273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121459</xdr:rowOff>
    </xdr:from>
    <xdr:to>
      <xdr:col>81</xdr:col>
      <xdr:colOff>101600</xdr:colOff>
      <xdr:row>37</xdr:row>
      <xdr:rowOff>51609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42736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8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25643</xdr:rowOff>
    </xdr:from>
    <xdr:to>
      <xdr:col>76</xdr:col>
      <xdr:colOff>165100</xdr:colOff>
      <xdr:row>36</xdr:row>
      <xdr:rowOff>127243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143770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10996</xdr:rowOff>
    </xdr:from>
    <xdr:to>
      <xdr:col>72</xdr:col>
      <xdr:colOff>38100</xdr:colOff>
      <xdr:row>35</xdr:row>
      <xdr:rowOff>112596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129123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xdr:rowOff>
    </xdr:from>
    <xdr:to>
      <xdr:col>67</xdr:col>
      <xdr:colOff>101600</xdr:colOff>
      <xdr:row>36</xdr:row>
      <xdr:rowOff>109870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126397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5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86185</xdr:rowOff>
    </xdr:from>
    <xdr:to>
      <xdr:col>85</xdr:col>
      <xdr:colOff>127000</xdr:colOff>
      <xdr:row>56</xdr:row>
      <xdr:rowOff>133117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7385"/>
          <a:ext cx="8382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86610</xdr:rowOff>
    </xdr:from>
    <xdr:to>
      <xdr:col>81</xdr:col>
      <xdr:colOff>50800</xdr:colOff>
      <xdr:row>56</xdr:row>
      <xdr:rowOff>133117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87810"/>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86610</xdr:rowOff>
    </xdr:from>
    <xdr:to>
      <xdr:col>76</xdr:col>
      <xdr:colOff>114300</xdr:colOff>
      <xdr:row>56</xdr:row>
      <xdr:rowOff>103170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87810"/>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103170</xdr:rowOff>
    </xdr:from>
    <xdr:to>
      <xdr:col>71</xdr:col>
      <xdr:colOff>177800</xdr:colOff>
      <xdr:row>56</xdr:row>
      <xdr:rowOff>104359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0437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35385</xdr:rowOff>
    </xdr:from>
    <xdr:to>
      <xdr:col>85</xdr:col>
      <xdr:colOff>177800</xdr:colOff>
      <xdr:row>56</xdr:row>
      <xdr:rowOff>136985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82317</xdr:rowOff>
    </xdr:from>
    <xdr:to>
      <xdr:col>81</xdr:col>
      <xdr:colOff>101600</xdr:colOff>
      <xdr:row>57</xdr:row>
      <xdr:rowOff>12467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7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35810</xdr:rowOff>
    </xdr:from>
    <xdr:to>
      <xdr:col>76</xdr:col>
      <xdr:colOff>165100</xdr:colOff>
      <xdr:row>56</xdr:row>
      <xdr:rowOff>137410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153937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52370</xdr:rowOff>
    </xdr:from>
    <xdr:to>
      <xdr:col>72</xdr:col>
      <xdr:colOff>38100</xdr:colOff>
      <xdr:row>56</xdr:row>
      <xdr:rowOff>153970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170497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53559</xdr:rowOff>
    </xdr:from>
    <xdr:to>
      <xdr:col>67</xdr:col>
      <xdr:colOff>101600</xdr:colOff>
      <xdr:row>56</xdr:row>
      <xdr:rowOff>155159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5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129596</xdr:rowOff>
    </xdr:from>
    <xdr:to>
      <xdr:col>85</xdr:col>
      <xdr:colOff>127000</xdr:colOff>
      <xdr:row>75</xdr:row>
      <xdr:rowOff>63325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816896"/>
          <a:ext cx="838200" cy="10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4575</xdr:rowOff>
    </xdr:from>
    <xdr:to>
      <xdr:col>81</xdr:col>
      <xdr:colOff>50800</xdr:colOff>
      <xdr:row>74</xdr:row>
      <xdr:rowOff>129596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006075"/>
          <a:ext cx="889000" cy="8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4575</xdr:rowOff>
    </xdr:from>
    <xdr:to>
      <xdr:col>76</xdr:col>
      <xdr:colOff>114300</xdr:colOff>
      <xdr:row>70</xdr:row>
      <xdr:rowOff>28692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006075"/>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28692</xdr:rowOff>
    </xdr:from>
    <xdr:to>
      <xdr:col>71</xdr:col>
      <xdr:colOff>177800</xdr:colOff>
      <xdr:row>72</xdr:row>
      <xdr:rowOff>71829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2030192"/>
          <a:ext cx="889000" cy="38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12525</xdr:rowOff>
    </xdr:from>
    <xdr:to>
      <xdr:col>85</xdr:col>
      <xdr:colOff>177800</xdr:colOff>
      <xdr:row>75</xdr:row>
      <xdr:rowOff>114125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8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35402</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7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78796</xdr:rowOff>
    </xdr:from>
    <xdr:to>
      <xdr:col>81</xdr:col>
      <xdr:colOff>101600</xdr:colOff>
      <xdr:row>75</xdr:row>
      <xdr:rowOff>8946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7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25473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5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125225</xdr:rowOff>
    </xdr:from>
    <xdr:to>
      <xdr:col>76</xdr:col>
      <xdr:colOff>165100</xdr:colOff>
      <xdr:row>70</xdr:row>
      <xdr:rowOff>55375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19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71902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17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149342</xdr:rowOff>
    </xdr:from>
    <xdr:to>
      <xdr:col>72</xdr:col>
      <xdr:colOff>38100</xdr:colOff>
      <xdr:row>70</xdr:row>
      <xdr:rowOff>79492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19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96019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17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21029</xdr:rowOff>
    </xdr:from>
    <xdr:to>
      <xdr:col>67</xdr:col>
      <xdr:colOff>101600</xdr:colOff>
      <xdr:row>72</xdr:row>
      <xdr:rowOff>122629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3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139156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14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46317</xdr:rowOff>
    </xdr:from>
    <xdr:to>
      <xdr:col>85</xdr:col>
      <xdr:colOff>127000</xdr:colOff>
      <xdr:row>97</xdr:row>
      <xdr:rowOff>60925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76967"/>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60925</xdr:rowOff>
    </xdr:from>
    <xdr:to>
      <xdr:col>81</xdr:col>
      <xdr:colOff>50800</xdr:colOff>
      <xdr:row>97</xdr:row>
      <xdr:rowOff>66292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91575"/>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66292</xdr:rowOff>
    </xdr:from>
    <xdr:to>
      <xdr:col>76</xdr:col>
      <xdr:colOff>114300</xdr:colOff>
      <xdr:row>97</xdr:row>
      <xdr:rowOff>84553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96942"/>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84553</xdr:rowOff>
    </xdr:from>
    <xdr:to>
      <xdr:col>71</xdr:col>
      <xdr:colOff>177800</xdr:colOff>
      <xdr:row>97</xdr:row>
      <xdr:rowOff>93500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15203"/>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166967</xdr:rowOff>
    </xdr:from>
    <xdr:to>
      <xdr:col>85</xdr:col>
      <xdr:colOff>177800</xdr:colOff>
      <xdr:row>97</xdr:row>
      <xdr:rowOff>97117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145394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10125</xdr:rowOff>
    </xdr:from>
    <xdr:to>
      <xdr:col>81</xdr:col>
      <xdr:colOff>101600</xdr:colOff>
      <xdr:row>97</xdr:row>
      <xdr:rowOff>111725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4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102852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3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15492</xdr:rowOff>
    </xdr:from>
    <xdr:to>
      <xdr:col>76</xdr:col>
      <xdr:colOff>165100</xdr:colOff>
      <xdr:row>97</xdr:row>
      <xdr:rowOff>117092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108219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33753</xdr:rowOff>
    </xdr:from>
    <xdr:to>
      <xdr:col>72</xdr:col>
      <xdr:colOff>38100</xdr:colOff>
      <xdr:row>97</xdr:row>
      <xdr:rowOff>135353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126480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42700</xdr:rowOff>
    </xdr:from>
    <xdr:to>
      <xdr:col>67</xdr:col>
      <xdr:colOff>101600</xdr:colOff>
      <xdr:row>97</xdr:row>
      <xdr:rowOff>144300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135427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年度決算で、類似団体平均値よりも高い項目⇒</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費、民生費、農林水産業費、商工費、災害復旧費</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総務費は、ふるさと応援基金の積立金や八幡自治会館改修事業などにより前年度よりも大幅に増加している。</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災害復旧費は、令和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月豪雨に関連する災害復旧事業及び令和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月大雨災害の復旧事業が終了したこと、またその後大きな被害をもたらす災害の発生が少なかったことから減少している。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年度決算で、類似団体平均値よりも低い項目⇒総務費、衛生費、労働費、土木費、消防費、教育費、公債費、諸支出金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公債費は、その年度の発行額が償還額を超えないよう発行額の調整を行っており、類似団体平均値よりも低い水準になっているものの、今後は新中学校建設事業、令和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月大雨に係る災害復旧事業、防災行政無線デジタル化事業</a:t>
          </a:r>
          <a:r>
            <a:rPr kumimoji="1" lang="ja-JP" altLang="en-US" sz="1100" b="0" i="0" baseline="0">
              <a:solidFill>
                <a:schemeClr val="dk1"/>
              </a:solidFill>
              <a:effectLst/>
              <a:latin typeface="+mn-lt"/>
              <a:ea typeface="+mn-ea"/>
              <a:cs typeface="+mn-cs"/>
            </a:rPr>
            <a:t>、八幡自治会館改修事業</a:t>
          </a:r>
          <a:r>
            <a:rPr kumimoji="1" lang="ja-JP" altLang="ja-JP" sz="1100" b="0" i="0" baseline="0">
              <a:solidFill>
                <a:schemeClr val="dk1"/>
              </a:solidFill>
              <a:effectLst/>
              <a:latin typeface="+mn-lt"/>
              <a:ea typeface="+mn-ea"/>
              <a:cs typeface="+mn-cs"/>
            </a:rPr>
            <a:t>等の償還が始まることから増加傾向に転じていくと考えられる。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実質単年度収支は、平成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年度以降赤字が継続して</a:t>
          </a:r>
          <a:r>
            <a:rPr kumimoji="1" lang="ja-JP" altLang="en-US" sz="1100" b="0" i="0" baseline="0">
              <a:solidFill>
                <a:schemeClr val="dk1"/>
              </a:solidFill>
              <a:effectLst/>
              <a:latin typeface="+mn-lt"/>
              <a:ea typeface="+mn-ea"/>
              <a:cs typeface="+mn-cs"/>
            </a:rPr>
            <a:t>いるが、財政調整基金の取崩しにより、実質収支は黒字となっている。また、</a:t>
          </a:r>
          <a:r>
            <a:rPr kumimoji="1" lang="ja-JP" altLang="ja-JP" sz="1100" b="0" i="0" baseline="0">
              <a:solidFill>
                <a:schemeClr val="dk1"/>
              </a:solidFill>
              <a:effectLst/>
              <a:latin typeface="+mn-lt"/>
              <a:ea typeface="+mn-ea"/>
              <a:cs typeface="+mn-cs"/>
            </a:rPr>
            <a:t>財政調整基金残高は、地方交付税等の収入状況によって増減を繰り返している状況が続いている。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今後も、災害復旧事業や各種ハード事業に係る公債費の増加やデジタル関連維持管理費、物価高に伴う経常経費の増加が続く見込みであり、行財政改革の更なる推進と経常経費の削減が必要な状況である。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年度決算も、すべての会計において黒字である。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水道事業会計については、今年度においても経常収支比率、料金回収率、流動比率は良好であり、給水収益により経営に必要な財源を賄っている。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今後はアセットマネジメント計画に基づき、保有する資産の老朽化対策や原水の汚濁対策、区域拡張に伴う建設改良事業などの財源確保に努めていく。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簡易水道</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会計については、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年度から事業会計に移行したため、前年度比較を行うことができない状況であるが、今後も収支の状況を注視していく必要がある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ただ、財政調整基金の減少から、単に黒字として安心できる状況ではないことを念頭に置き、今後も歳出の削減を図り、必要な措置を講じていく必要がある。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19"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11271974</v>
      </c>
      <c r="BO4" s="371"/>
      <c r="BP4" s="371"/>
      <c r="BQ4" s="371"/>
      <c r="BR4" s="371"/>
      <c r="BS4" s="371"/>
      <c r="BT4" s="371"/>
      <c r="BU4" s="372"/>
      <c r="BV4" s="370">
        <v>10642213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5.9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10827541</v>
      </c>
      <c r="BO5" s="408"/>
      <c r="BP5" s="408"/>
      <c r="BQ5" s="408"/>
      <c r="BR5" s="408"/>
      <c r="BS5" s="408"/>
      <c r="BT5" s="408"/>
      <c r="BU5" s="409"/>
      <c r="BV5" s="407">
        <v>10292416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95.2</v>
      </c>
      <c r="CU5" s="405"/>
      <c r="CV5" s="405"/>
      <c r="CW5" s="405"/>
      <c r="CX5" s="405"/>
      <c r="CY5" s="405"/>
      <c r="CZ5" s="405"/>
      <c r="DA5" s="406"/>
      <c r="DB5" s="404">
        <v>94.2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444433</v>
      </c>
      <c r="BO6" s="408"/>
      <c r="BP6" s="408"/>
      <c r="BQ6" s="408"/>
      <c r="BR6" s="408"/>
      <c r="BS6" s="408"/>
      <c r="BT6" s="408"/>
      <c r="BU6" s="409"/>
      <c r="BV6" s="407">
        <v>349797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94.6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24331</v>
      </c>
      <c r="BO7" s="408"/>
      <c r="BP7" s="408"/>
      <c r="BQ7" s="408"/>
      <c r="BR7" s="408"/>
      <c r="BS7" s="408"/>
      <c r="BT7" s="408"/>
      <c r="BU7" s="409"/>
      <c r="BV7" s="407">
        <v>32762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5475078</v>
      </c>
      <c r="CU7" s="408"/>
      <c r="CV7" s="408"/>
      <c r="CW7" s="408"/>
      <c r="CX7" s="408"/>
      <c r="CY7" s="408"/>
      <c r="CZ7" s="408"/>
      <c r="DA7" s="409"/>
      <c r="DB7" s="407">
        <v>5350562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420102</v>
      </c>
      <c r="BO8" s="408"/>
      <c r="BP8" s="408"/>
      <c r="BQ8" s="408"/>
      <c r="BR8" s="408"/>
      <c r="BS8" s="408"/>
      <c r="BT8" s="408"/>
      <c r="BU8" s="409"/>
      <c r="BV8" s="407">
        <v>317035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14386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103067</v>
      </c>
      <c r="BO9" s="408"/>
      <c r="BP9" s="408"/>
      <c r="BQ9" s="408"/>
      <c r="BR9" s="408"/>
      <c r="BS9" s="408"/>
      <c r="BT9" s="408"/>
      <c r="BU9" s="409"/>
      <c r="BV9" s="407">
        <v>-156393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10.6</v>
      </c>
      <c r="CU9" s="405"/>
      <c r="CV9" s="405"/>
      <c r="CW9" s="405"/>
      <c r="CX9" s="405"/>
      <c r="CY9" s="405"/>
      <c r="CZ9" s="405"/>
      <c r="DA9" s="406"/>
      <c r="DB9" s="404">
        <v>10.6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15823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2486</v>
      </c>
      <c r="BO10" s="408"/>
      <c r="BP10" s="408"/>
      <c r="BQ10" s="408"/>
      <c r="BR10" s="408"/>
      <c r="BS10" s="408"/>
      <c r="BT10" s="408"/>
      <c r="BU10" s="409"/>
      <c r="BV10" s="407">
        <v>1556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13808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301441</v>
      </c>
      <c r="BO12" s="408"/>
      <c r="BP12" s="408"/>
      <c r="BQ12" s="408"/>
      <c r="BR12" s="408"/>
      <c r="BS12" s="408"/>
      <c r="BT12" s="408"/>
      <c r="BU12" s="409"/>
      <c r="BV12" s="407">
        <v>121627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13679</v>
      </c>
      <c r="S13" s="492"/>
      <c r="T13" s="492"/>
      <c r="U13" s="492"/>
      <c r="V13" s="493"/>
      <c r="W13" s="423" t="s">
        <v>131</v>
      </c>
      <c r="X13" s="424"/>
      <c r="Y13" s="424"/>
      <c r="Z13" s="424"/>
      <c r="AA13" s="424"/>
      <c r="AB13" s="414"/>
      <c r="AC13" s="458">
        <v>1221</v>
      </c>
      <c r="AD13" s="459"/>
      <c r="AE13" s="459"/>
      <c r="AF13" s="459"/>
      <c r="AG13" s="501"/>
      <c r="AH13" s="458">
        <v>1275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-195888</v>
      </c>
      <c r="BO13" s="408"/>
      <c r="BP13" s="408"/>
      <c r="BQ13" s="408"/>
      <c r="BR13" s="408"/>
      <c r="BS13" s="408"/>
      <c r="BT13" s="408"/>
      <c r="BU13" s="409"/>
      <c r="BV13" s="407">
        <v>-276464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3.9</v>
      </c>
      <c r="CU13" s="405"/>
      <c r="CV13" s="405"/>
      <c r="CW13" s="405"/>
      <c r="CX13" s="405"/>
      <c r="CY13" s="405"/>
      <c r="CZ13" s="405"/>
      <c r="DA13" s="406"/>
      <c r="DB13" s="404">
        <v>3.5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14063</v>
      </c>
      <c r="S14" s="492"/>
      <c r="T14" s="492"/>
      <c r="U14" s="492"/>
      <c r="V14" s="493"/>
      <c r="W14" s="397"/>
      <c r="X14" s="398"/>
      <c r="Y14" s="398"/>
      <c r="Z14" s="398"/>
      <c r="AA14" s="398"/>
      <c r="AB14" s="387"/>
      <c r="AC14" s="494">
        <v>16.3</v>
      </c>
      <c r="AD14" s="495"/>
      <c r="AE14" s="495"/>
      <c r="AF14" s="495"/>
      <c r="AG14" s="496"/>
      <c r="AH14" s="494">
        <v>15.9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13941</v>
      </c>
      <c r="S15" s="492"/>
      <c r="T15" s="492"/>
      <c r="U15" s="492"/>
      <c r="V15" s="493"/>
      <c r="W15" s="423" t="s">
        <v>137</v>
      </c>
      <c r="X15" s="424"/>
      <c r="Y15" s="424"/>
      <c r="Z15" s="424"/>
      <c r="AA15" s="424"/>
      <c r="AB15" s="414"/>
      <c r="AC15" s="458">
        <v>1411</v>
      </c>
      <c r="AD15" s="459"/>
      <c r="AE15" s="459"/>
      <c r="AF15" s="459"/>
      <c r="AG15" s="501"/>
      <c r="AH15" s="458">
        <v>1585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1846132</v>
      </c>
      <c r="BO15" s="371"/>
      <c r="BP15" s="371"/>
      <c r="BQ15" s="371"/>
      <c r="BR15" s="371"/>
      <c r="BS15" s="371"/>
      <c r="BT15" s="371"/>
      <c r="BU15" s="372"/>
      <c r="BV15" s="370">
        <v>1847713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18.899999999999999</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5013741</v>
      </c>
      <c r="BO16" s="408"/>
      <c r="BP16" s="408"/>
      <c r="BQ16" s="408"/>
      <c r="BR16" s="408"/>
      <c r="BS16" s="408"/>
      <c r="BT16" s="408"/>
      <c r="BU16" s="409"/>
      <c r="BV16" s="407">
        <v>4864874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4853</v>
      </c>
      <c r="AD17" s="459"/>
      <c r="AE17" s="459"/>
      <c r="AF17" s="459"/>
      <c r="AG17" s="501"/>
      <c r="AH17" s="458">
        <v>5170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2297997</v>
      </c>
      <c r="BO17" s="408"/>
      <c r="BP17" s="408"/>
      <c r="BQ17" s="408"/>
      <c r="BR17" s="408"/>
      <c r="BS17" s="408"/>
      <c r="BT17" s="408"/>
      <c r="BU17" s="409"/>
      <c r="BV17" s="407">
        <v>2306285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286.60000000000002</v>
      </c>
      <c r="M18" s="531"/>
      <c r="N18" s="531"/>
      <c r="O18" s="531"/>
      <c r="P18" s="531"/>
      <c r="Q18" s="531"/>
      <c r="R18" s="532"/>
      <c r="S18" s="532"/>
      <c r="T18" s="532"/>
      <c r="U18" s="532"/>
      <c r="V18" s="533"/>
      <c r="W18" s="425"/>
      <c r="X18" s="426"/>
      <c r="Y18" s="426"/>
      <c r="Z18" s="426"/>
      <c r="AA18" s="426"/>
      <c r="AB18" s="417"/>
      <c r="AC18" s="534">
        <v>64.8</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5290857</v>
      </c>
      <c r="BO18" s="408"/>
      <c r="BP18" s="408"/>
      <c r="BQ18" s="408"/>
      <c r="BR18" s="408"/>
      <c r="BS18" s="408"/>
      <c r="BT18" s="408"/>
      <c r="BU18" s="409"/>
      <c r="BV18" s="407">
        <v>5110226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7433339</v>
      </c>
      <c r="BO19" s="408"/>
      <c r="BP19" s="408"/>
      <c r="BQ19" s="408"/>
      <c r="BR19" s="408"/>
      <c r="BS19" s="408"/>
      <c r="BT19" s="408"/>
      <c r="BU19" s="409"/>
      <c r="BV19" s="407">
        <v>7120510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5808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6932389</v>
      </c>
      <c r="BO22" s="371"/>
      <c r="BP22" s="371"/>
      <c r="BQ22" s="371"/>
      <c r="BR22" s="371"/>
      <c r="BS22" s="371"/>
      <c r="BT22" s="371"/>
      <c r="BU22" s="372"/>
      <c r="BV22" s="370">
        <v>7275254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6881639</v>
      </c>
      <c r="BO23" s="408"/>
      <c r="BP23" s="408"/>
      <c r="BQ23" s="408"/>
      <c r="BR23" s="408"/>
      <c r="BS23" s="408"/>
      <c r="BT23" s="408"/>
      <c r="BU23" s="409"/>
      <c r="BV23" s="407">
        <v>7266943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7530</v>
      </c>
      <c r="R24" s="459"/>
      <c r="S24" s="459"/>
      <c r="T24" s="459"/>
      <c r="U24" s="459"/>
      <c r="V24" s="501"/>
      <c r="W24" s="553"/>
      <c r="X24" s="554"/>
      <c r="Y24" s="555"/>
      <c r="Z24" s="457" t="s">
        <v>162</v>
      </c>
      <c r="AA24" s="437"/>
      <c r="AB24" s="437"/>
      <c r="AC24" s="437"/>
      <c r="AD24" s="437"/>
      <c r="AE24" s="437"/>
      <c r="AF24" s="437"/>
      <c r="AG24" s="438"/>
      <c r="AH24" s="458">
        <v>160</v>
      </c>
      <c r="AI24" s="459"/>
      <c r="AJ24" s="459"/>
      <c r="AK24" s="459"/>
      <c r="AL24" s="501"/>
      <c r="AM24" s="458">
        <v>537280</v>
      </c>
      <c r="AN24" s="459"/>
      <c r="AO24" s="459"/>
      <c r="AP24" s="459"/>
      <c r="AQ24" s="459"/>
      <c r="AR24" s="501"/>
      <c r="AS24" s="458">
        <v>3358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4540819</v>
      </c>
      <c r="BO24" s="408"/>
      <c r="BP24" s="408"/>
      <c r="BQ24" s="408"/>
      <c r="BR24" s="408"/>
      <c r="BS24" s="408"/>
      <c r="BT24" s="408"/>
      <c r="BU24" s="409"/>
      <c r="BV24" s="407">
        <v>4609895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2125941</v>
      </c>
      <c r="BO25" s="371"/>
      <c r="BP25" s="371"/>
      <c r="BQ25" s="371"/>
      <c r="BR25" s="371"/>
      <c r="BS25" s="371"/>
      <c r="BT25" s="371"/>
      <c r="BU25" s="372"/>
      <c r="BV25" s="370">
        <v>2484450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5630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11541</v>
      </c>
      <c r="AN26" s="459"/>
      <c r="AO26" s="459"/>
      <c r="AP26" s="459"/>
      <c r="AQ26" s="459"/>
      <c r="AR26" s="501"/>
      <c r="AS26" s="458">
        <v>3847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3150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27405</v>
      </c>
      <c r="AN27" s="459"/>
      <c r="AO27" s="459"/>
      <c r="AP27" s="459"/>
      <c r="AQ27" s="459"/>
      <c r="AR27" s="501"/>
      <c r="AS27" s="458">
        <v>3915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239558</v>
      </c>
      <c r="BO27" s="527"/>
      <c r="BP27" s="527"/>
      <c r="BQ27" s="527"/>
      <c r="BR27" s="527"/>
      <c r="BS27" s="527"/>
      <c r="BT27" s="527"/>
      <c r="BU27" s="528"/>
      <c r="BV27" s="526">
        <v>239267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2730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845169</v>
      </c>
      <c r="BO28" s="371"/>
      <c r="BP28" s="371"/>
      <c r="BQ28" s="371"/>
      <c r="BR28" s="371"/>
      <c r="BS28" s="371"/>
      <c r="BT28" s="371"/>
      <c r="BU28" s="372"/>
      <c r="BV28" s="370">
        <v>985524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2620</v>
      </c>
      <c r="R29" s="459"/>
      <c r="S29" s="459"/>
      <c r="T29" s="459"/>
      <c r="U29" s="459"/>
      <c r="V29" s="501"/>
      <c r="W29" s="556"/>
      <c r="X29" s="557"/>
      <c r="Y29" s="558"/>
      <c r="Z29" s="457" t="s">
        <v>177</v>
      </c>
      <c r="AA29" s="437"/>
      <c r="AB29" s="437"/>
      <c r="AC29" s="437"/>
      <c r="AD29" s="437"/>
      <c r="AE29" s="437"/>
      <c r="AF29" s="437"/>
      <c r="AG29" s="438"/>
      <c r="AH29" s="458">
        <v>167</v>
      </c>
      <c r="AI29" s="459"/>
      <c r="AJ29" s="459"/>
      <c r="AK29" s="459"/>
      <c r="AL29" s="501"/>
      <c r="AM29" s="458">
        <v>564685</v>
      </c>
      <c r="AN29" s="459"/>
      <c r="AO29" s="459"/>
      <c r="AP29" s="459"/>
      <c r="AQ29" s="459"/>
      <c r="AR29" s="501"/>
      <c r="AS29" s="458">
        <v>3381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857478</v>
      </c>
      <c r="BO29" s="408"/>
      <c r="BP29" s="408"/>
      <c r="BQ29" s="408"/>
      <c r="BR29" s="408"/>
      <c r="BS29" s="408"/>
      <c r="BT29" s="408"/>
      <c r="BU29" s="409"/>
      <c r="BV29" s="407">
        <v>851368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3421866</v>
      </c>
      <c r="BO30" s="527"/>
      <c r="BP30" s="527"/>
      <c r="BQ30" s="527"/>
      <c r="BR30" s="527"/>
      <c r="BS30" s="527"/>
      <c r="BT30" s="527"/>
      <c r="BU30" s="528"/>
      <c r="BV30" s="526">
        <v>3065628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大分県退職手当組合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一社くすみち</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大分県消防補償等組合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大分県交通災害共済組合（交通災害共済事業会計）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大分県市町村会館管理組合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大分県後期高齢者医療広域連合（普通会計）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大分県後期高齢者医療広域連合（高齢者医療事業会計）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日田玖珠広域消防組合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玖珠九重行政事務組合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ysIQ2q3s8Aany2jQPJPl2v2Eji3Fl8I+SBhAk31ieHlFS+533vl/yqdO2ZpvpFOw5AnNy3MJKXo22zNntnhTg==" saltValue="l1jGm+bm2L7HeAFzaZg9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535</v>
      </c>
      <c r="D34" s="1151"/>
      <c r="E34" s="1152"/>
      <c r="F34" s="32">
        <v>10.77</v>
      </c>
      <c r="G34" s="33">
        <v>5.3</v>
      </c>
      <c r="H34" s="33">
        <v>8.92</v>
      </c>
      <c r="I34" s="33">
        <v>5.92</v>
      </c>
      <c r="J34" s="34">
        <v>7.67</v>
      </c>
      <c r="K34" s="22"/>
      <c r="L34" s="22"/>
      <c r="M34" s="22"/>
      <c r="N34" s="22"/>
      <c r="O34" s="22"/>
      <c r="P34" s="22"/>
    </row>
    <row r="35" spans="1:16" ht="39" customHeight="1" x14ac:dyDescent="0.15">
      <c r="A35" s="22"/>
      <c r="B35" s="35"/>
      <c r="C35" s="1145" t="s">
        <v>536</v>
      </c>
      <c r="D35" s="1146"/>
      <c r="E35" s="1147"/>
      <c r="F35" s="36">
        <v>5.61</v>
      </c>
      <c r="G35" s="37">
        <v>6.13</v>
      </c>
      <c r="H35" s="37">
        <v>6.57</v>
      </c>
      <c r="I35" s="37">
        <v>6.49</v>
      </c>
      <c r="J35" s="38">
        <v>6.58</v>
      </c>
      <c r="K35" s="22"/>
      <c r="L35" s="22"/>
      <c r="M35" s="22"/>
      <c r="N35" s="22"/>
      <c r="O35" s="22"/>
      <c r="P35" s="22"/>
    </row>
    <row r="36" spans="1:16" ht="39" customHeight="1" x14ac:dyDescent="0.15">
      <c r="A36" s="22"/>
      <c r="B36" s="35"/>
      <c r="C36" s="1145" t="s">
        <v>537</v>
      </c>
      <c r="D36" s="1146"/>
      <c r="E36" s="1147"/>
      <c r="F36" s="36">
        <v>0.73</v>
      </c>
      <c r="G36" s="37">
        <v>0.76</v>
      </c>
      <c r="H36" s="37">
        <v>2.44</v>
      </c>
      <c r="I36" s="37">
        <v>2.63</v>
      </c>
      <c r="J36" s="38">
        <v>0.85</v>
      </c>
      <c r="K36" s="22"/>
      <c r="L36" s="22"/>
      <c r="M36" s="22"/>
      <c r="N36" s="22"/>
      <c r="O36" s="22"/>
      <c r="P36" s="22"/>
    </row>
    <row r="37" spans="1:16" ht="39" customHeight="1" x14ac:dyDescent="0.15">
      <c r="A37" s="22"/>
      <c r="B37" s="35"/>
      <c r="C37" s="1145" t="s">
        <v>538</v>
      </c>
      <c r="D37" s="1146"/>
      <c r="E37" s="1147"/>
      <c r="F37" s="36" t="s">
        <v>487</v>
      </c>
      <c r="G37" s="37" t="s">
        <v>487</v>
      </c>
      <c r="H37" s="37" t="s">
        <v>487</v>
      </c>
      <c r="I37" s="37" t="s">
        <v>487</v>
      </c>
      <c r="J37" s="38">
        <v>0.65</v>
      </c>
      <c r="K37" s="22"/>
      <c r="L37" s="22"/>
      <c r="M37" s="22"/>
      <c r="N37" s="22"/>
      <c r="O37" s="22"/>
      <c r="P37" s="22"/>
    </row>
    <row r="38" spans="1:16" ht="39" customHeight="1" x14ac:dyDescent="0.15">
      <c r="A38" s="22"/>
      <c r="B38" s="35"/>
      <c r="C38" s="1145" t="s">
        <v>539</v>
      </c>
      <c r="D38" s="1146"/>
      <c r="E38" s="1147"/>
      <c r="F38" s="36">
        <v>0.45</v>
      </c>
      <c r="G38" s="37">
        <v>0.79</v>
      </c>
      <c r="H38" s="37">
        <v>1.1299999999999999</v>
      </c>
      <c r="I38" s="37">
        <v>0.35</v>
      </c>
      <c r="J38" s="38">
        <v>0.28000000000000003</v>
      </c>
      <c r="K38" s="22"/>
      <c r="L38" s="22"/>
      <c r="M38" s="22"/>
      <c r="N38" s="22"/>
      <c r="O38" s="22"/>
      <c r="P38" s="22"/>
    </row>
    <row r="39" spans="1:16" ht="39" customHeight="1" x14ac:dyDescent="0.15">
      <c r="A39" s="22"/>
      <c r="B39" s="35"/>
      <c r="C39" s="1145" t="s">
        <v>540</v>
      </c>
      <c r="D39" s="1146"/>
      <c r="E39" s="1147"/>
      <c r="F39" s="36">
        <v>0.02</v>
      </c>
      <c r="G39" s="37">
        <v>0.01</v>
      </c>
      <c r="H39" s="37">
        <v>0.02</v>
      </c>
      <c r="I39" s="37">
        <v>0.01</v>
      </c>
      <c r="J39" s="38">
        <v>0.02</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OwpwLnJ0kxOyHca7awruraeriLcDhIr4j86k+bb6J9O5MyxmYKV57/CDFM8cReoS+QwxHNFyuNq7C3F1kDcQ==" saltValue="p9OoH2PwC+20xc39V4Xx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713</v>
      </c>
      <c r="L45" s="60">
        <v>728</v>
      </c>
      <c r="M45" s="60">
        <v>770</v>
      </c>
      <c r="N45" s="60">
        <v>768</v>
      </c>
      <c r="O45" s="61">
        <v>800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0</v>
      </c>
      <c r="L48" s="64">
        <v>0</v>
      </c>
      <c r="M48" s="64" t="s">
        <v>487</v>
      </c>
      <c r="N48" s="64" t="s">
        <v>487</v>
      </c>
      <c r="O48" s="65" t="s">
        <v>487</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v>
      </c>
      <c r="L49" s="64">
        <v>13</v>
      </c>
      <c r="M49" s="64">
        <v>14</v>
      </c>
      <c r="N49" s="64">
        <v>14</v>
      </c>
      <c r="O49" s="65">
        <v>13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597</v>
      </c>
      <c r="L52" s="64">
        <v>599</v>
      </c>
      <c r="M52" s="64">
        <v>611</v>
      </c>
      <c r="N52" s="64">
        <v>597</v>
      </c>
      <c r="O52" s="65">
        <v>606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127</v>
      </c>
      <c r="L53" s="69">
        <v>142</v>
      </c>
      <c r="M53" s="69">
        <v>173</v>
      </c>
      <c r="N53" s="69">
        <v>185</v>
      </c>
      <c r="O53" s="70">
        <v>207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EXQVi/l+v/85IdJkA0yl2pXCp6jHHxI0UAEpS8FlploVG8T5i8sG/tuH5ZRvR+hu5uhVmOuiTojuNdviNO2Og==" saltValue="3SnF8KJUFKtIR47L9pD3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7895</v>
      </c>
      <c r="J41" s="344">
        <v>7979</v>
      </c>
      <c r="K41" s="344">
        <v>7627</v>
      </c>
      <c r="L41" s="344">
        <v>7275</v>
      </c>
      <c r="M41" s="345">
        <v>6932</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0</v>
      </c>
      <c r="J43" s="347" t="s">
        <v>487</v>
      </c>
      <c r="K43" s="347" t="s">
        <v>487</v>
      </c>
      <c r="L43" s="347">
        <v>1</v>
      </c>
      <c r="M43" s="348">
        <v>3</v>
      </c>
    </row>
    <row r="44" spans="2:13" ht="27.75" customHeight="1" x14ac:dyDescent="0.15">
      <c r="B44" s="1186"/>
      <c r="C44" s="1187"/>
      <c r="D44" s="106"/>
      <c r="E44" s="1192" t="s">
        <v>34</v>
      </c>
      <c r="F44" s="1192"/>
      <c r="G44" s="1192"/>
      <c r="H44" s="1193"/>
      <c r="I44" s="346">
        <v>9</v>
      </c>
      <c r="J44" s="347">
        <v>8</v>
      </c>
      <c r="K44" s="347">
        <v>8</v>
      </c>
      <c r="L44" s="347">
        <v>8</v>
      </c>
      <c r="M44" s="348">
        <v>8</v>
      </c>
    </row>
    <row r="45" spans="2:13" ht="27.75" customHeight="1" x14ac:dyDescent="0.15">
      <c r="B45" s="1186"/>
      <c r="C45" s="1187"/>
      <c r="D45" s="106"/>
      <c r="E45" s="1192" t="s">
        <v>35</v>
      </c>
      <c r="F45" s="1192"/>
      <c r="G45" s="1192"/>
      <c r="H45" s="1193"/>
      <c r="I45" s="346">
        <v>1328</v>
      </c>
      <c r="J45" s="347">
        <v>1442</v>
      </c>
      <c r="K45" s="347">
        <v>1463</v>
      </c>
      <c r="L45" s="347">
        <v>1606</v>
      </c>
      <c r="M45" s="348">
        <v>1390</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4154</v>
      </c>
      <c r="J50" s="347">
        <v>4911</v>
      </c>
      <c r="K50" s="347">
        <v>4954</v>
      </c>
      <c r="L50" s="347">
        <v>5342</v>
      </c>
      <c r="M50" s="348">
        <v>5427</v>
      </c>
    </row>
    <row r="51" spans="2:13" ht="27.75" customHeight="1" x14ac:dyDescent="0.15">
      <c r="B51" s="1186"/>
      <c r="C51" s="1187"/>
      <c r="D51" s="106"/>
      <c r="E51" s="1192" t="s">
        <v>42</v>
      </c>
      <c r="F51" s="1192"/>
      <c r="G51" s="1192"/>
      <c r="H51" s="1193"/>
      <c r="I51" s="346">
        <v>143</v>
      </c>
      <c r="J51" s="347">
        <v>123</v>
      </c>
      <c r="K51" s="347">
        <v>116</v>
      </c>
      <c r="L51" s="347">
        <v>75</v>
      </c>
      <c r="M51" s="348">
        <v>59</v>
      </c>
    </row>
    <row r="52" spans="2:13" ht="27.75" customHeight="1" x14ac:dyDescent="0.15">
      <c r="B52" s="1188"/>
      <c r="C52" s="1189"/>
      <c r="D52" s="106"/>
      <c r="E52" s="1192" t="s">
        <v>43</v>
      </c>
      <c r="F52" s="1192"/>
      <c r="G52" s="1192"/>
      <c r="H52" s="1193"/>
      <c r="I52" s="346">
        <v>6324</v>
      </c>
      <c r="J52" s="347">
        <v>6251</v>
      </c>
      <c r="K52" s="347">
        <v>6039</v>
      </c>
      <c r="L52" s="347">
        <v>5792</v>
      </c>
      <c r="M52" s="348">
        <v>5567</v>
      </c>
    </row>
    <row r="53" spans="2:13" ht="27.75" customHeight="1" thickBot="1" x14ac:dyDescent="0.2">
      <c r="B53" s="1199" t="s">
        <v>19</v>
      </c>
      <c r="C53" s="1200"/>
      <c r="D53" s="110"/>
      <c r="E53" s="1201" t="s">
        <v>44</v>
      </c>
      <c r="F53" s="1201"/>
      <c r="G53" s="1201"/>
      <c r="H53" s="1202"/>
      <c r="I53" s="349">
        <v>-1389</v>
      </c>
      <c r="J53" s="350">
        <v>-1855</v>
      </c>
      <c r="K53" s="350">
        <v>-2010</v>
      </c>
      <c r="L53" s="350">
        <v>-2320</v>
      </c>
      <c r="M53" s="351">
        <v>-2719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MPbr0GxAoky7je/lLghC8JNvd+pIQTKDvl1oOcPO00LlklFfzjv+cbuOTpgHKlRk8ikVKn/XC89Z/9KuaKfAA==" saltValue="Gkp8p+07qvW+1BfJOysa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0" zoomScale="70" zoomScaleNormal="70" zoomScaleSheetLayoutView="100" workbookViewId="0">
      <selection activeCell="L55" sqref="L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869</v>
      </c>
      <c r="G55" s="352">
        <v>986</v>
      </c>
      <c r="H55" s="353">
        <v>845</v>
      </c>
    </row>
    <row r="56" spans="2:8" ht="52.5" customHeight="1" x14ac:dyDescent="0.15">
      <c r="B56" s="122"/>
      <c r="C56" s="1213" t="s">
        <v>47</v>
      </c>
      <c r="D56" s="1213"/>
      <c r="E56" s="1214"/>
      <c r="F56" s="354">
        <v>852</v>
      </c>
      <c r="G56" s="354">
        <v>851</v>
      </c>
      <c r="H56" s="355">
        <v>857</v>
      </c>
    </row>
    <row r="57" spans="2:8" ht="53.25" customHeight="1" x14ac:dyDescent="0.15">
      <c r="B57" s="122"/>
      <c r="C57" s="1215" t="s">
        <v>48</v>
      </c>
      <c r="D57" s="1215"/>
      <c r="E57" s="1216"/>
      <c r="F57" s="356">
        <v>2967</v>
      </c>
      <c r="G57" s="356">
        <v>3066</v>
      </c>
      <c r="H57" s="357">
        <v>3422</v>
      </c>
    </row>
    <row r="58" spans="2:8" ht="45.75" customHeight="1" x14ac:dyDescent="0.15">
      <c r="B58" s="123"/>
      <c r="C58" s="1203" t="s">
        <v>564</v>
      </c>
      <c r="D58" s="1204"/>
      <c r="E58" s="1205"/>
      <c r="F58" s="358">
        <v>736</v>
      </c>
      <c r="G58" s="358">
        <v>832</v>
      </c>
      <c r="H58" s="359">
        <v>921</v>
      </c>
    </row>
    <row r="59" spans="2:8" ht="45.75" customHeight="1" x14ac:dyDescent="0.15">
      <c r="B59" s="123"/>
      <c r="C59" s="1203" t="s">
        <v>565</v>
      </c>
      <c r="D59" s="1204"/>
      <c r="E59" s="1205"/>
      <c r="F59" s="358">
        <v>421</v>
      </c>
      <c r="G59" s="358">
        <v>544</v>
      </c>
      <c r="H59" s="359">
        <v>760</v>
      </c>
    </row>
    <row r="60" spans="2:8" ht="45.75" customHeight="1" x14ac:dyDescent="0.15">
      <c r="B60" s="123"/>
      <c r="C60" s="1203" t="s">
        <v>566</v>
      </c>
      <c r="D60" s="1204"/>
      <c r="E60" s="1205"/>
      <c r="F60" s="358">
        <v>698</v>
      </c>
      <c r="G60" s="358">
        <v>728</v>
      </c>
      <c r="H60" s="359">
        <v>667</v>
      </c>
    </row>
    <row r="61" spans="2:8" ht="45.75" customHeight="1" x14ac:dyDescent="0.15">
      <c r="B61" s="123"/>
      <c r="C61" s="1203" t="s">
        <v>567</v>
      </c>
      <c r="D61" s="1204"/>
      <c r="E61" s="1205"/>
      <c r="F61" s="358">
        <v>206</v>
      </c>
      <c r="G61" s="358">
        <v>203</v>
      </c>
      <c r="H61" s="359">
        <v>202</v>
      </c>
    </row>
    <row r="62" spans="2:8" ht="45.75" customHeight="1" thickBot="1" x14ac:dyDescent="0.2">
      <c r="B62" s="124"/>
      <c r="C62" s="1206" t="s">
        <v>568</v>
      </c>
      <c r="D62" s="1207"/>
      <c r="E62" s="1208"/>
      <c r="F62" s="360">
        <v>200</v>
      </c>
      <c r="G62" s="360">
        <v>200</v>
      </c>
      <c r="H62" s="361">
        <v>197</v>
      </c>
    </row>
    <row r="63" spans="2:8" ht="52.5" customHeight="1" thickBot="1" x14ac:dyDescent="0.2">
      <c r="B63" s="125"/>
      <c r="C63" s="1209" t="s">
        <v>49</v>
      </c>
      <c r="D63" s="1209"/>
      <c r="E63" s="1210"/>
      <c r="F63" s="362">
        <v>4688</v>
      </c>
      <c r="G63" s="362">
        <v>4903</v>
      </c>
      <c r="H63" s="363">
        <v>5125</v>
      </c>
    </row>
    <row r="64" spans="2:8" x14ac:dyDescent="0.15"/>
  </sheetData>
  <sheetProtection algorithmName="SHA-512" hashValue="9PqXwNiy/uP3SqsAFYsy7Xq7twi5a0kL6s9RbrArHaVmQZq1e+ztqzYR/FwvyrKW3MLIpwyxmeAPBZEtXbg3jA==" saltValue="tNgRzOWNkKQWF1S1YKZj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85477</v>
      </c>
      <c r="E3" s="144"/>
      <c r="F3" s="145">
        <v>117234</v>
      </c>
      <c r="G3" s="146"/>
      <c r="H3" s="147"/>
    </row>
    <row r="4" spans="1:8" x14ac:dyDescent="0.15">
      <c r="A4" s="148"/>
      <c r="B4" s="149"/>
      <c r="C4" s="150"/>
      <c r="D4" s="151">
        <v>36264</v>
      </c>
      <c r="E4" s="152"/>
      <c r="F4" s="153">
        <v>59796</v>
      </c>
      <c r="G4" s="154"/>
      <c r="H4" s="155"/>
    </row>
    <row r="5" spans="1:8" x14ac:dyDescent="0.15">
      <c r="A5" s="136" t="s">
        <v>519</v>
      </c>
      <c r="B5" s="141"/>
      <c r="C5" s="142"/>
      <c r="D5" s="143">
        <v>91903</v>
      </c>
      <c r="E5" s="144"/>
      <c r="F5" s="145">
        <v>97758</v>
      </c>
      <c r="G5" s="146"/>
      <c r="H5" s="147"/>
    </row>
    <row r="6" spans="1:8" x14ac:dyDescent="0.15">
      <c r="A6" s="148"/>
      <c r="B6" s="149"/>
      <c r="C6" s="150"/>
      <c r="D6" s="151">
        <v>44693</v>
      </c>
      <c r="E6" s="152"/>
      <c r="F6" s="153">
        <v>45946</v>
      </c>
      <c r="G6" s="154"/>
      <c r="H6" s="155"/>
    </row>
    <row r="7" spans="1:8" x14ac:dyDescent="0.15">
      <c r="A7" s="136" t="s">
        <v>520</v>
      </c>
      <c r="B7" s="141"/>
      <c r="C7" s="142"/>
      <c r="D7" s="143">
        <v>63566</v>
      </c>
      <c r="E7" s="144"/>
      <c r="F7" s="145">
        <v>91338</v>
      </c>
      <c r="G7" s="146"/>
      <c r="H7" s="147"/>
    </row>
    <row r="8" spans="1:8" x14ac:dyDescent="0.15">
      <c r="A8" s="148"/>
      <c r="B8" s="149"/>
      <c r="C8" s="150"/>
      <c r="D8" s="151">
        <v>26164</v>
      </c>
      <c r="E8" s="152"/>
      <c r="F8" s="153">
        <v>43989</v>
      </c>
      <c r="G8" s="154"/>
      <c r="H8" s="155"/>
    </row>
    <row r="9" spans="1:8" x14ac:dyDescent="0.15">
      <c r="A9" s="136" t="s">
        <v>521</v>
      </c>
      <c r="B9" s="141"/>
      <c r="C9" s="142"/>
      <c r="D9" s="143">
        <v>72952</v>
      </c>
      <c r="E9" s="144"/>
      <c r="F9" s="145">
        <v>103975</v>
      </c>
      <c r="G9" s="146"/>
      <c r="H9" s="147"/>
    </row>
    <row r="10" spans="1:8" x14ac:dyDescent="0.15">
      <c r="A10" s="148"/>
      <c r="B10" s="149"/>
      <c r="C10" s="150"/>
      <c r="D10" s="151">
        <v>34124</v>
      </c>
      <c r="E10" s="152"/>
      <c r="F10" s="153">
        <v>52698</v>
      </c>
      <c r="G10" s="154"/>
      <c r="H10" s="155"/>
    </row>
    <row r="11" spans="1:8" x14ac:dyDescent="0.15">
      <c r="A11" s="136" t="s">
        <v>522</v>
      </c>
      <c r="B11" s="141"/>
      <c r="C11" s="142"/>
      <c r="D11" s="143">
        <v>70214</v>
      </c>
      <c r="E11" s="144"/>
      <c r="F11" s="145">
        <v>112678</v>
      </c>
      <c r="G11" s="146"/>
      <c r="H11" s="147"/>
    </row>
    <row r="12" spans="1:8" x14ac:dyDescent="0.15">
      <c r="A12" s="148"/>
      <c r="B12" s="149"/>
      <c r="C12" s="156"/>
      <c r="D12" s="151">
        <v>38393</v>
      </c>
      <c r="E12" s="152"/>
      <c r="F12" s="153">
        <v>55165</v>
      </c>
      <c r="G12" s="154"/>
      <c r="H12" s="155"/>
    </row>
    <row r="13" spans="1:8" x14ac:dyDescent="0.15">
      <c r="A13" s="136"/>
      <c r="B13" s="141"/>
      <c r="C13" s="157"/>
      <c r="D13" s="158">
        <v>76822</v>
      </c>
      <c r="E13" s="159"/>
      <c r="F13" s="160">
        <v>104597</v>
      </c>
      <c r="G13" s="161"/>
      <c r="H13" s="147"/>
    </row>
    <row r="14" spans="1:8" x14ac:dyDescent="0.15">
      <c r="A14" s="148"/>
      <c r="B14" s="149"/>
      <c r="C14" s="150"/>
      <c r="D14" s="151">
        <v>35928</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10.78</v>
      </c>
      <c r="C19" s="162">
        <f>ROUND(VALUE(SUBSTITUTE(実質収支比率等に係る経年分析!G$48,"▲","-")),2)</f>
        <v>5.3</v>
      </c>
      <c r="D19" s="162">
        <f>ROUND(VALUE(SUBSTITUTE(実質収支比率等に係る経年分析!H$48,"▲","-")),2)</f>
        <v>8.92</v>
      </c>
      <c r="E19" s="162">
        <f>ROUND(VALUE(SUBSTITUTE(実質収支比率等に係る経年分析!I$48,"▲","-")),2)</f>
        <v>5.93</v>
      </c>
      <c r="F19" s="162">
        <f>ROUND(VALUE(SUBSTITUTE(実質収支比率等に係る経年分析!J$48,"▲","-")),2)</f>
        <v>7.67</v>
      </c>
    </row>
    <row r="20" spans="1:11" x14ac:dyDescent="0.15">
      <c r="A20" s="162" t="s">
        <v>53</v>
      </c>
      <c r="B20" s="162">
        <f>ROUND(VALUE(SUBSTITUTE(実質収支比率等に係る経年分析!F$47,"▲","-")),2)</f>
        <v>17.05</v>
      </c>
      <c r="C20" s="162">
        <f>ROUND(VALUE(SUBSTITUTE(実質収支比率等に係る経年分析!G$47,"▲","-")),2)</f>
        <v>18.05</v>
      </c>
      <c r="D20" s="162">
        <f>ROUND(VALUE(SUBSTITUTE(実質収支比率等に係る経年分析!H$47,"▲","-")),2)</f>
        <v>16.37</v>
      </c>
      <c r="E20" s="162">
        <f>ROUND(VALUE(SUBSTITUTE(実質収支比率等に係る経年分析!I$47,"▲","-")),2)</f>
        <v>18.420000000000002</v>
      </c>
      <c r="F20" s="162">
        <f>ROUND(VALUE(SUBSTITUTE(実質収支比率等に係る経年分析!J$47,"▲","-")),2)</f>
        <v>15.44</v>
      </c>
    </row>
    <row r="21" spans="1:11" x14ac:dyDescent="0.15">
      <c r="A21" s="162" t="s">
        <v>54</v>
      </c>
      <c r="B21" s="162">
        <f>IF(ISNUMBER(VALUE(SUBSTITUTE(実質収支比率等に係る経年分析!F$49,"▲","-"))),ROUND(VALUE(SUBSTITUTE(実質収支比率等に係る経年分析!F$49,"▲","-")),2),NA())</f>
        <v>-5.9</v>
      </c>
      <c r="C21" s="162">
        <f>IF(ISNUMBER(VALUE(SUBSTITUTE(実質収支比率等に係る経年分析!G$49,"▲","-"))),ROUND(VALUE(SUBSTITUTE(実質収支比率等に係る経年分析!G$49,"▲","-")),2),NA())</f>
        <v>-7.65</v>
      </c>
      <c r="D21" s="162">
        <f>IF(ISNUMBER(VALUE(SUBSTITUTE(実質収支比率等に係る経年分析!H$49,"▲","-"))),ROUND(VALUE(SUBSTITUTE(実質収支比率等に係る経年分析!H$49,"▲","-")),2),NA())</f>
        <v>-1.49</v>
      </c>
      <c r="E21" s="162">
        <f>IF(ISNUMBER(VALUE(SUBSTITUTE(実質収支比率等に係る経年分析!I$49,"▲","-"))),ROUND(VALUE(SUBSTITUTE(実質収支比率等に係る経年分析!I$49,"▲","-")),2),NA())</f>
        <v>-5.17</v>
      </c>
      <c r="F21" s="162">
        <f>IF(ISNUMBER(VALUE(SUBSTITUTE(実質収支比率等に係る経年分析!J$49,"▲","-"))),ROUND(VALUE(SUBSTITUTE(実質収支比率等に係る経年分析!J$49,"▲","-")),2),NA())</f>
        <v>-3.58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住宅新築資金等貸付事業特別会計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1.1299999999999999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597</v>
      </c>
      <c r="E42" s="164"/>
      <c r="F42" s="164"/>
      <c r="G42" s="164">
        <f>'実質公債費比率（分子）の構造'!L$52</f>
        <v>599</v>
      </c>
      <c r="H42" s="164"/>
      <c r="I42" s="164"/>
      <c r="J42" s="164">
        <f>'実質公債費比率（分子）の構造'!M$52</f>
        <v>611</v>
      </c>
      <c r="K42" s="164"/>
      <c r="L42" s="164"/>
      <c r="M42" s="164">
        <f>'実質公債費比率（分子）の構造'!N$52</f>
        <v>597</v>
      </c>
      <c r="N42" s="164"/>
      <c r="O42" s="164"/>
      <c r="P42" s="164">
        <f>'実質公債費比率（分子）の構造'!O$52</f>
        <v>606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11</v>
      </c>
      <c r="C45" s="164"/>
      <c r="D45" s="164"/>
      <c r="E45" s="164">
        <f>'実質公債費比率（分子）の構造'!L$49</f>
        <v>13</v>
      </c>
      <c r="F45" s="164"/>
      <c r="G45" s="164"/>
      <c r="H45" s="164">
        <f>'実質公債費比率（分子）の構造'!M$49</f>
        <v>14</v>
      </c>
      <c r="I45" s="164"/>
      <c r="J45" s="164"/>
      <c r="K45" s="164">
        <f>'実質公債費比率（分子）の構造'!N$49</f>
        <v>14</v>
      </c>
      <c r="L45" s="164"/>
      <c r="M45" s="164"/>
      <c r="N45" s="164">
        <f>'実質公債費比率（分子）の構造'!O$49</f>
        <v>13</v>
      </c>
      <c r="O45" s="164"/>
      <c r="P45" s="164"/>
    </row>
    <row r="46" spans="1:16" x14ac:dyDescent="0.15">
      <c r="A46" s="164" t="s">
        <v>64</v>
      </c>
      <c r="B46" s="164">
        <f>'実質公債費比率（分子）の構造'!K$48</f>
        <v>0</v>
      </c>
      <c r="C46" s="164"/>
      <c r="D46" s="164"/>
      <c r="E46" s="164">
        <f>'実質公債費比率（分子）の構造'!L$48</f>
        <v>0</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713</v>
      </c>
      <c r="C49" s="164"/>
      <c r="D49" s="164"/>
      <c r="E49" s="164">
        <f>'実質公債費比率（分子）の構造'!L$45</f>
        <v>728</v>
      </c>
      <c r="F49" s="164"/>
      <c r="G49" s="164"/>
      <c r="H49" s="164">
        <f>'実質公債費比率（分子）の構造'!M$45</f>
        <v>770</v>
      </c>
      <c r="I49" s="164"/>
      <c r="J49" s="164"/>
      <c r="K49" s="164">
        <f>'実質公債費比率（分子）の構造'!N$45</f>
        <v>768</v>
      </c>
      <c r="L49" s="164"/>
      <c r="M49" s="164"/>
      <c r="N49" s="164">
        <f>'実質公債費比率（分子）の構造'!O$45</f>
        <v>800</v>
      </c>
      <c r="O49" s="164"/>
      <c r="P49" s="164"/>
    </row>
    <row r="50" spans="1:16" x14ac:dyDescent="0.15">
      <c r="A50" s="164" t="s">
        <v>67</v>
      </c>
      <c r="B50" s="164" t="e">
        <f>NA()</f>
        <v>#N/A</v>
      </c>
      <c r="C50" s="164">
        <f>IF(ISNUMBER('実質公債費比率（分子）の構造'!K$53),'実質公債費比率（分子）の構造'!K$53,NA())</f>
        <v>127</v>
      </c>
      <c r="D50" s="164" t="e">
        <f>NA()</f>
        <v>#N/A</v>
      </c>
      <c r="E50" s="164" t="e">
        <f>NA()</f>
        <v>#N/A</v>
      </c>
      <c r="F50" s="164">
        <f>IF(ISNUMBER('実質公債費比率（分子）の構造'!L$53),'実質公債費比率（分子）の構造'!L$53,NA())</f>
        <v>142</v>
      </c>
      <c r="G50" s="164" t="e">
        <f>NA()</f>
        <v>#N/A</v>
      </c>
      <c r="H50" s="164" t="e">
        <f>NA()</f>
        <v>#N/A</v>
      </c>
      <c r="I50" s="164">
        <f>IF(ISNUMBER('実質公債費比率（分子）の構造'!M$53),'実質公債費比率（分子）の構造'!M$53,NA())</f>
        <v>173</v>
      </c>
      <c r="J50" s="164" t="e">
        <f>NA()</f>
        <v>#N/A</v>
      </c>
      <c r="K50" s="164" t="e">
        <f>NA()</f>
        <v>#N/A</v>
      </c>
      <c r="L50" s="164">
        <f>IF(ISNUMBER('実質公債費比率（分子）の構造'!N$53),'実質公債費比率（分子）の構造'!N$53,NA())</f>
        <v>185</v>
      </c>
      <c r="M50" s="164" t="e">
        <f>NA()</f>
        <v>#N/A</v>
      </c>
      <c r="N50" s="164" t="e">
        <f>NA()</f>
        <v>#N/A</v>
      </c>
      <c r="O50" s="164">
        <f>IF(ISNUMBER('実質公債費比率（分子）の構造'!O$53),'実質公債費比率（分子）の構造'!O$53,NA())</f>
        <v>207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6324</v>
      </c>
      <c r="E56" s="163"/>
      <c r="F56" s="163"/>
      <c r="G56" s="163">
        <f>'将来負担比率（分子）の構造'!J$52</f>
        <v>6251</v>
      </c>
      <c r="H56" s="163"/>
      <c r="I56" s="163"/>
      <c r="J56" s="163">
        <f>'将来負担比率（分子）の構造'!K$52</f>
        <v>6039</v>
      </c>
      <c r="K56" s="163"/>
      <c r="L56" s="163"/>
      <c r="M56" s="163">
        <f>'将来負担比率（分子）の構造'!L$52</f>
        <v>5792</v>
      </c>
      <c r="N56" s="163"/>
      <c r="O56" s="163"/>
      <c r="P56" s="163">
        <f>'将来負担比率（分子）の構造'!M$52</f>
        <v>5567</v>
      </c>
    </row>
    <row r="57" spans="1:16" x14ac:dyDescent="0.15">
      <c r="A57" s="163" t="s">
        <v>42</v>
      </c>
      <c r="B57" s="163"/>
      <c r="C57" s="163"/>
      <c r="D57" s="163">
        <f>'将来負担比率（分子）の構造'!I$51</f>
        <v>143</v>
      </c>
      <c r="E57" s="163"/>
      <c r="F57" s="163"/>
      <c r="G57" s="163">
        <f>'将来負担比率（分子）の構造'!J$51</f>
        <v>123</v>
      </c>
      <c r="H57" s="163"/>
      <c r="I57" s="163"/>
      <c r="J57" s="163">
        <f>'将来負担比率（分子）の構造'!K$51</f>
        <v>116</v>
      </c>
      <c r="K57" s="163"/>
      <c r="L57" s="163"/>
      <c r="M57" s="163">
        <f>'将来負担比率（分子）の構造'!L$51</f>
        <v>75</v>
      </c>
      <c r="N57" s="163"/>
      <c r="O57" s="163"/>
      <c r="P57" s="163">
        <f>'将来負担比率（分子）の構造'!M$51</f>
        <v>59</v>
      </c>
    </row>
    <row r="58" spans="1:16" x14ac:dyDescent="0.15">
      <c r="A58" s="163" t="s">
        <v>41</v>
      </c>
      <c r="B58" s="163"/>
      <c r="C58" s="163"/>
      <c r="D58" s="163">
        <f>'将来負担比率（分子）の構造'!I$50</f>
        <v>4154</v>
      </c>
      <c r="E58" s="163"/>
      <c r="F58" s="163"/>
      <c r="G58" s="163">
        <f>'将来負担比率（分子）の構造'!J$50</f>
        <v>4911</v>
      </c>
      <c r="H58" s="163"/>
      <c r="I58" s="163"/>
      <c r="J58" s="163">
        <f>'将来負担比率（分子）の構造'!K$50</f>
        <v>4954</v>
      </c>
      <c r="K58" s="163"/>
      <c r="L58" s="163"/>
      <c r="M58" s="163">
        <f>'将来負担比率（分子）の構造'!L$50</f>
        <v>5342</v>
      </c>
      <c r="N58" s="163"/>
      <c r="O58" s="163"/>
      <c r="P58" s="163">
        <f>'将来負担比率（分子）の構造'!M$50</f>
        <v>5427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1328</v>
      </c>
      <c r="C62" s="163"/>
      <c r="D62" s="163"/>
      <c r="E62" s="163">
        <f>'将来負担比率（分子）の構造'!J$45</f>
        <v>1442</v>
      </c>
      <c r="F62" s="163"/>
      <c r="G62" s="163"/>
      <c r="H62" s="163">
        <f>'将来負担比率（分子）の構造'!K$45</f>
        <v>1463</v>
      </c>
      <c r="I62" s="163"/>
      <c r="J62" s="163"/>
      <c r="K62" s="163">
        <f>'将来負担比率（分子）の構造'!L$45</f>
        <v>1606</v>
      </c>
      <c r="L62" s="163"/>
      <c r="M62" s="163"/>
      <c r="N62" s="163">
        <f>'将来負担比率（分子）の構造'!M$45</f>
        <v>1390</v>
      </c>
      <c r="O62" s="163"/>
      <c r="P62" s="163"/>
    </row>
    <row r="63" spans="1:16" x14ac:dyDescent="0.15">
      <c r="A63" s="163" t="s">
        <v>34</v>
      </c>
      <c r="B63" s="163">
        <f>'将来負担比率（分子）の構造'!I$44</f>
        <v>9</v>
      </c>
      <c r="C63" s="163"/>
      <c r="D63" s="163"/>
      <c r="E63" s="163">
        <f>'将来負担比率（分子）の構造'!J$44</f>
        <v>8</v>
      </c>
      <c r="F63" s="163"/>
      <c r="G63" s="163"/>
      <c r="H63" s="163">
        <f>'将来負担比率（分子）の構造'!K$44</f>
        <v>8</v>
      </c>
      <c r="I63" s="163"/>
      <c r="J63" s="163"/>
      <c r="K63" s="163">
        <f>'将来負担比率（分子）の構造'!L$44</f>
        <v>8</v>
      </c>
      <c r="L63" s="163"/>
      <c r="M63" s="163"/>
      <c r="N63" s="163">
        <f>'将来負担比率（分子）の構造'!M$44</f>
        <v>8</v>
      </c>
      <c r="O63" s="163"/>
      <c r="P63" s="163"/>
    </row>
    <row r="64" spans="1:16" x14ac:dyDescent="0.15">
      <c r="A64" s="163" t="s">
        <v>33</v>
      </c>
      <c r="B64" s="163">
        <f>'将来負担比率（分子）の構造'!I$43</f>
        <v>0</v>
      </c>
      <c r="C64" s="163"/>
      <c r="D64" s="163"/>
      <c r="E64" s="163" t="str">
        <f>'将来負担比率（分子）の構造'!J$43</f>
        <v>-</v>
      </c>
      <c r="F64" s="163"/>
      <c r="G64" s="163"/>
      <c r="H64" s="163" t="str">
        <f>'将来負担比率（分子）の構造'!K$43</f>
        <v>-</v>
      </c>
      <c r="I64" s="163"/>
      <c r="J64" s="163"/>
      <c r="K64" s="163">
        <f>'将来負担比率（分子）の構造'!L$43</f>
        <v>1</v>
      </c>
      <c r="L64" s="163"/>
      <c r="M64" s="163"/>
      <c r="N64" s="163">
        <f>'将来負担比率（分子）の構造'!M$43</f>
        <v>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7895</v>
      </c>
      <c r="C66" s="163"/>
      <c r="D66" s="163"/>
      <c r="E66" s="163">
        <f>'将来負担比率（分子）の構造'!J$41</f>
        <v>7979</v>
      </c>
      <c r="F66" s="163"/>
      <c r="G66" s="163"/>
      <c r="H66" s="163">
        <f>'将来負担比率（分子）の構造'!K$41</f>
        <v>7627</v>
      </c>
      <c r="I66" s="163"/>
      <c r="J66" s="163"/>
      <c r="K66" s="163">
        <f>'将来負担比率（分子）の構造'!L$41</f>
        <v>7275</v>
      </c>
      <c r="L66" s="163"/>
      <c r="M66" s="163"/>
      <c r="N66" s="163">
        <f>'将来負担比率（分子）の構造'!M$41</f>
        <v>6932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869</v>
      </c>
      <c r="C72" s="167">
        <f>基金残高に係る経年分析!G55</f>
        <v>986</v>
      </c>
      <c r="D72" s="167">
        <f>基金残高に係る経年分析!H55</f>
        <v>845</v>
      </c>
    </row>
    <row r="73" spans="1:16" x14ac:dyDescent="0.15">
      <c r="A73" s="166" t="s">
        <v>74</v>
      </c>
      <c r="B73" s="167">
        <f>基金残高に係る経年分析!F56</f>
        <v>852</v>
      </c>
      <c r="C73" s="167">
        <f>基金残高に係る経年分析!G56</f>
        <v>851</v>
      </c>
      <c r="D73" s="167">
        <f>基金残高に係る経年分析!H56</f>
        <v>857</v>
      </c>
    </row>
    <row r="74" spans="1:16" x14ac:dyDescent="0.15">
      <c r="A74" s="166" t="s">
        <v>75</v>
      </c>
      <c r="B74" s="167">
        <f>基金残高に係る経年分析!F57</f>
        <v>2967</v>
      </c>
      <c r="C74" s="167">
        <f>基金残高に係る経年分析!G57</f>
        <v>3066</v>
      </c>
      <c r="D74" s="167">
        <f>基金残高に係る経年分析!H57</f>
        <v>3422</v>
      </c>
    </row>
  </sheetData>
  <sheetProtection algorithmName="SHA-512" hashValue="p33VhqZihq9oFLtmAgJSO4a9VKGDIOvzsMJj2JMxHh71Cb7FwCtaeYv+K/xvJU2HCDNn8Z/62hsoXka2DpTFEQ==" saltValue="be8FcbNUOjRoJGiKYUgt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1651757</v>
      </c>
      <c r="S5" s="613"/>
      <c r="T5" s="613"/>
      <c r="U5" s="613"/>
      <c r="V5" s="613"/>
      <c r="W5" s="613"/>
      <c r="X5" s="613"/>
      <c r="Y5" s="614"/>
      <c r="Z5" s="615">
        <v>14.7</v>
      </c>
      <c r="AA5" s="615"/>
      <c r="AB5" s="615"/>
      <c r="AC5" s="615"/>
      <c r="AD5" s="616">
        <v>1651757</v>
      </c>
      <c r="AE5" s="616"/>
      <c r="AF5" s="616"/>
      <c r="AG5" s="616"/>
      <c r="AH5" s="616"/>
      <c r="AI5" s="616"/>
      <c r="AJ5" s="616"/>
      <c r="AK5" s="616"/>
      <c r="AL5" s="617">
        <v>29.8</v>
      </c>
      <c r="AM5" s="618"/>
      <c r="AN5" s="618"/>
      <c r="AO5" s="619"/>
      <c r="AP5" s="609" t="s">
        <v>216</v>
      </c>
      <c r="AQ5" s="610"/>
      <c r="AR5" s="610"/>
      <c r="AS5" s="610"/>
      <c r="AT5" s="610"/>
      <c r="AU5" s="610"/>
      <c r="AV5" s="610"/>
      <c r="AW5" s="610"/>
      <c r="AX5" s="610"/>
      <c r="AY5" s="610"/>
      <c r="AZ5" s="610"/>
      <c r="BA5" s="610"/>
      <c r="BB5" s="610"/>
      <c r="BC5" s="610"/>
      <c r="BD5" s="610"/>
      <c r="BE5" s="610"/>
      <c r="BF5" s="611"/>
      <c r="BG5" s="623">
        <v>1650074</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138103</v>
      </c>
      <c r="S6" s="624"/>
      <c r="T6" s="624"/>
      <c r="U6" s="624"/>
      <c r="V6" s="624"/>
      <c r="W6" s="624"/>
      <c r="X6" s="624"/>
      <c r="Y6" s="625"/>
      <c r="Z6" s="626">
        <v>1.2</v>
      </c>
      <c r="AA6" s="626"/>
      <c r="AB6" s="626"/>
      <c r="AC6" s="626"/>
      <c r="AD6" s="627">
        <v>138103</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1650074</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98851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98851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615</v>
      </c>
      <c r="S7" s="624"/>
      <c r="T7" s="624"/>
      <c r="U7" s="624"/>
      <c r="V7" s="624"/>
      <c r="W7" s="624"/>
      <c r="X7" s="624"/>
      <c r="Y7" s="625"/>
      <c r="Z7" s="626">
        <v>0</v>
      </c>
      <c r="AA7" s="626"/>
      <c r="AB7" s="626"/>
      <c r="AC7" s="626"/>
      <c r="AD7" s="627">
        <v>615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577644</v>
      </c>
      <c r="BH7" s="624"/>
      <c r="BI7" s="624"/>
      <c r="BJ7" s="624"/>
      <c r="BK7" s="624"/>
      <c r="BL7" s="624"/>
      <c r="BM7" s="624"/>
      <c r="BN7" s="625"/>
      <c r="BO7" s="626">
        <v>35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2258238</v>
      </c>
      <c r="CS7" s="624"/>
      <c r="CT7" s="624"/>
      <c r="CU7" s="624"/>
      <c r="CV7" s="624"/>
      <c r="CW7" s="624"/>
      <c r="CX7" s="624"/>
      <c r="CY7" s="625"/>
      <c r="CZ7" s="626">
        <v>20.9</v>
      </c>
      <c r="DA7" s="626"/>
      <c r="DB7" s="626"/>
      <c r="DC7" s="626"/>
      <c r="DD7" s="632">
        <v>155410</v>
      </c>
      <c r="DE7" s="624"/>
      <c r="DF7" s="624"/>
      <c r="DG7" s="624"/>
      <c r="DH7" s="624"/>
      <c r="DI7" s="624"/>
      <c r="DJ7" s="624"/>
      <c r="DK7" s="624"/>
      <c r="DL7" s="624"/>
      <c r="DM7" s="624"/>
      <c r="DN7" s="624"/>
      <c r="DO7" s="624"/>
      <c r="DP7" s="625"/>
      <c r="DQ7" s="632">
        <v>1201134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9305</v>
      </c>
      <c r="S8" s="624"/>
      <c r="T8" s="624"/>
      <c r="U8" s="624"/>
      <c r="V8" s="624"/>
      <c r="W8" s="624"/>
      <c r="X8" s="624"/>
      <c r="Y8" s="625"/>
      <c r="Z8" s="626">
        <v>0.1</v>
      </c>
      <c r="AA8" s="626"/>
      <c r="AB8" s="626"/>
      <c r="AC8" s="626"/>
      <c r="AD8" s="627">
        <v>9305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20868</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3107893</v>
      </c>
      <c r="CS8" s="624"/>
      <c r="CT8" s="624"/>
      <c r="CU8" s="624"/>
      <c r="CV8" s="624"/>
      <c r="CW8" s="624"/>
      <c r="CX8" s="624"/>
      <c r="CY8" s="625"/>
      <c r="CZ8" s="626">
        <v>28.7</v>
      </c>
      <c r="DA8" s="626"/>
      <c r="DB8" s="626"/>
      <c r="DC8" s="626"/>
      <c r="DD8" s="632">
        <v>2026</v>
      </c>
      <c r="DE8" s="624"/>
      <c r="DF8" s="624"/>
      <c r="DG8" s="624"/>
      <c r="DH8" s="624"/>
      <c r="DI8" s="624"/>
      <c r="DJ8" s="624"/>
      <c r="DK8" s="624"/>
      <c r="DL8" s="624"/>
      <c r="DM8" s="624"/>
      <c r="DN8" s="624"/>
      <c r="DO8" s="624"/>
      <c r="DP8" s="625"/>
      <c r="DQ8" s="632">
        <v>1767206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10949</v>
      </c>
      <c r="S9" s="624"/>
      <c r="T9" s="624"/>
      <c r="U9" s="624"/>
      <c r="V9" s="624"/>
      <c r="W9" s="624"/>
      <c r="X9" s="624"/>
      <c r="Y9" s="625"/>
      <c r="Z9" s="626">
        <v>0.1</v>
      </c>
      <c r="AA9" s="626"/>
      <c r="AB9" s="626"/>
      <c r="AC9" s="626"/>
      <c r="AD9" s="627">
        <v>10949</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478529</v>
      </c>
      <c r="BH9" s="624"/>
      <c r="BI9" s="624"/>
      <c r="BJ9" s="624"/>
      <c r="BK9" s="624"/>
      <c r="BL9" s="624"/>
      <c r="BM9" s="624"/>
      <c r="BN9" s="625"/>
      <c r="BO9" s="626">
        <v>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848406</v>
      </c>
      <c r="CS9" s="624"/>
      <c r="CT9" s="624"/>
      <c r="CU9" s="624"/>
      <c r="CV9" s="624"/>
      <c r="CW9" s="624"/>
      <c r="CX9" s="624"/>
      <c r="CY9" s="625"/>
      <c r="CZ9" s="626">
        <v>7.8</v>
      </c>
      <c r="DA9" s="626"/>
      <c r="DB9" s="626"/>
      <c r="DC9" s="626"/>
      <c r="DD9" s="632">
        <v>68399</v>
      </c>
      <c r="DE9" s="624"/>
      <c r="DF9" s="624"/>
      <c r="DG9" s="624"/>
      <c r="DH9" s="624"/>
      <c r="DI9" s="624"/>
      <c r="DJ9" s="624"/>
      <c r="DK9" s="624"/>
      <c r="DL9" s="624"/>
      <c r="DM9" s="624"/>
      <c r="DN9" s="624"/>
      <c r="DO9" s="624"/>
      <c r="DP9" s="625"/>
      <c r="DQ9" s="632">
        <v>773465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41992</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4275</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2139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381484</v>
      </c>
      <c r="S11" s="624"/>
      <c r="T11" s="624"/>
      <c r="U11" s="624"/>
      <c r="V11" s="624"/>
      <c r="W11" s="624"/>
      <c r="X11" s="624"/>
      <c r="Y11" s="625"/>
      <c r="Z11" s="628">
        <v>3.4</v>
      </c>
      <c r="AA11" s="629"/>
      <c r="AB11" s="629"/>
      <c r="AC11" s="635"/>
      <c r="AD11" s="632">
        <v>381484</v>
      </c>
      <c r="AE11" s="624"/>
      <c r="AF11" s="624"/>
      <c r="AG11" s="624"/>
      <c r="AH11" s="624"/>
      <c r="AI11" s="624"/>
      <c r="AJ11" s="624"/>
      <c r="AK11" s="625"/>
      <c r="AL11" s="628">
        <v>6.9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36255</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785444</v>
      </c>
      <c r="CS11" s="624"/>
      <c r="CT11" s="624"/>
      <c r="CU11" s="624"/>
      <c r="CV11" s="624"/>
      <c r="CW11" s="624"/>
      <c r="CX11" s="624"/>
      <c r="CY11" s="625"/>
      <c r="CZ11" s="626">
        <v>7.3</v>
      </c>
      <c r="DA11" s="626"/>
      <c r="DB11" s="626"/>
      <c r="DC11" s="626"/>
      <c r="DD11" s="632">
        <v>147012</v>
      </c>
      <c r="DE11" s="624"/>
      <c r="DF11" s="624"/>
      <c r="DG11" s="624"/>
      <c r="DH11" s="624"/>
      <c r="DI11" s="624"/>
      <c r="DJ11" s="624"/>
      <c r="DK11" s="624"/>
      <c r="DL11" s="624"/>
      <c r="DM11" s="624"/>
      <c r="DN11" s="624"/>
      <c r="DO11" s="624"/>
      <c r="DP11" s="625"/>
      <c r="DQ11" s="632">
        <v>445825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844884</v>
      </c>
      <c r="BH12" s="624"/>
      <c r="BI12" s="624"/>
      <c r="BJ12" s="624"/>
      <c r="BK12" s="624"/>
      <c r="BL12" s="624"/>
      <c r="BM12" s="624"/>
      <c r="BN12" s="625"/>
      <c r="BO12" s="626">
        <v>51.2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318650</v>
      </c>
      <c r="CS12" s="624"/>
      <c r="CT12" s="624"/>
      <c r="CU12" s="624"/>
      <c r="CV12" s="624"/>
      <c r="CW12" s="624"/>
      <c r="CX12" s="624"/>
      <c r="CY12" s="625"/>
      <c r="CZ12" s="626">
        <v>2.9</v>
      </c>
      <c r="DA12" s="626"/>
      <c r="DB12" s="626"/>
      <c r="DC12" s="626"/>
      <c r="DD12" s="632">
        <v>12003</v>
      </c>
      <c r="DE12" s="624"/>
      <c r="DF12" s="624"/>
      <c r="DG12" s="624"/>
      <c r="DH12" s="624"/>
      <c r="DI12" s="624"/>
      <c r="DJ12" s="624"/>
      <c r="DK12" s="624"/>
      <c r="DL12" s="624"/>
      <c r="DM12" s="624"/>
      <c r="DN12" s="624"/>
      <c r="DO12" s="624"/>
      <c r="DP12" s="625"/>
      <c r="DQ12" s="632">
        <v>198590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841305</v>
      </c>
      <c r="BH13" s="624"/>
      <c r="BI13" s="624"/>
      <c r="BJ13" s="624"/>
      <c r="BK13" s="624"/>
      <c r="BL13" s="624"/>
      <c r="BM13" s="624"/>
      <c r="BN13" s="625"/>
      <c r="BO13" s="626">
        <v>50.9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645523</v>
      </c>
      <c r="CS13" s="624"/>
      <c r="CT13" s="624"/>
      <c r="CU13" s="624"/>
      <c r="CV13" s="624"/>
      <c r="CW13" s="624"/>
      <c r="CX13" s="624"/>
      <c r="CY13" s="625"/>
      <c r="CZ13" s="626">
        <v>6</v>
      </c>
      <c r="DA13" s="626"/>
      <c r="DB13" s="626"/>
      <c r="DC13" s="626"/>
      <c r="DD13" s="632">
        <v>510738</v>
      </c>
      <c r="DE13" s="624"/>
      <c r="DF13" s="624"/>
      <c r="DG13" s="624"/>
      <c r="DH13" s="624"/>
      <c r="DI13" s="624"/>
      <c r="DJ13" s="624"/>
      <c r="DK13" s="624"/>
      <c r="DL13" s="624"/>
      <c r="DM13" s="624"/>
      <c r="DN13" s="624"/>
      <c r="DO13" s="624"/>
      <c r="DP13" s="625"/>
      <c r="DQ13" s="632">
        <v>280358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73886</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406395</v>
      </c>
      <c r="CS14" s="624"/>
      <c r="CT14" s="624"/>
      <c r="CU14" s="624"/>
      <c r="CV14" s="624"/>
      <c r="CW14" s="624"/>
      <c r="CX14" s="624"/>
      <c r="CY14" s="625"/>
      <c r="CZ14" s="626">
        <v>3.8</v>
      </c>
      <c r="DA14" s="626"/>
      <c r="DB14" s="626"/>
      <c r="DC14" s="626"/>
      <c r="DD14" s="632">
        <v>46371</v>
      </c>
      <c r="DE14" s="624"/>
      <c r="DF14" s="624"/>
      <c r="DG14" s="624"/>
      <c r="DH14" s="624"/>
      <c r="DI14" s="624"/>
      <c r="DJ14" s="624"/>
      <c r="DK14" s="624"/>
      <c r="DL14" s="624"/>
      <c r="DM14" s="624"/>
      <c r="DN14" s="624"/>
      <c r="DO14" s="624"/>
      <c r="DP14" s="625"/>
      <c r="DQ14" s="632">
        <v>340767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7894</v>
      </c>
      <c r="S15" s="624"/>
      <c r="T15" s="624"/>
      <c r="U15" s="624"/>
      <c r="V15" s="624"/>
      <c r="W15" s="624"/>
      <c r="X15" s="624"/>
      <c r="Y15" s="625"/>
      <c r="Z15" s="626">
        <v>0.1</v>
      </c>
      <c r="AA15" s="626"/>
      <c r="AB15" s="626"/>
      <c r="AC15" s="626"/>
      <c r="AD15" s="627">
        <v>7894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153660</v>
      </c>
      <c r="BH15" s="624"/>
      <c r="BI15" s="624"/>
      <c r="BJ15" s="624"/>
      <c r="BK15" s="624"/>
      <c r="BL15" s="624"/>
      <c r="BM15" s="624"/>
      <c r="BN15" s="625"/>
      <c r="BO15" s="626">
        <v>9.3000000000000007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1197224</v>
      </c>
      <c r="CS15" s="624"/>
      <c r="CT15" s="624"/>
      <c r="CU15" s="624"/>
      <c r="CV15" s="624"/>
      <c r="CW15" s="624"/>
      <c r="CX15" s="624"/>
      <c r="CY15" s="625"/>
      <c r="CZ15" s="626">
        <v>11.1</v>
      </c>
      <c r="DA15" s="626"/>
      <c r="DB15" s="626"/>
      <c r="DC15" s="626"/>
      <c r="DD15" s="632">
        <v>27556</v>
      </c>
      <c r="DE15" s="624"/>
      <c r="DF15" s="624"/>
      <c r="DG15" s="624"/>
      <c r="DH15" s="624"/>
      <c r="DI15" s="624"/>
      <c r="DJ15" s="624"/>
      <c r="DK15" s="624"/>
      <c r="DL15" s="624"/>
      <c r="DM15" s="624"/>
      <c r="DN15" s="624"/>
      <c r="DO15" s="624"/>
      <c r="DP15" s="625"/>
      <c r="DQ15" s="632">
        <v>1026684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27958</v>
      </c>
      <c r="S16" s="624"/>
      <c r="T16" s="624"/>
      <c r="U16" s="624"/>
      <c r="V16" s="624"/>
      <c r="W16" s="624"/>
      <c r="X16" s="624"/>
      <c r="Y16" s="625"/>
      <c r="Z16" s="626">
        <v>0.2</v>
      </c>
      <c r="AA16" s="626"/>
      <c r="AB16" s="626"/>
      <c r="AC16" s="626"/>
      <c r="AD16" s="627">
        <v>27958</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356814</v>
      </c>
      <c r="CS16" s="624"/>
      <c r="CT16" s="624"/>
      <c r="CU16" s="624"/>
      <c r="CV16" s="624"/>
      <c r="CW16" s="624"/>
      <c r="CX16" s="624"/>
      <c r="CY16" s="625"/>
      <c r="CZ16" s="626">
        <v>3.3</v>
      </c>
      <c r="DA16" s="626"/>
      <c r="DB16" s="626"/>
      <c r="DC16" s="626"/>
      <c r="DD16" s="632" t="s">
        <v>122</v>
      </c>
      <c r="DE16" s="624"/>
      <c r="DF16" s="624"/>
      <c r="DG16" s="624"/>
      <c r="DH16" s="624"/>
      <c r="DI16" s="624"/>
      <c r="DJ16" s="624"/>
      <c r="DK16" s="624"/>
      <c r="DL16" s="624"/>
      <c r="DM16" s="624"/>
      <c r="DN16" s="624"/>
      <c r="DO16" s="624"/>
      <c r="DP16" s="625"/>
      <c r="DQ16" s="632">
        <v>68252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81143</v>
      </c>
      <c r="S17" s="624"/>
      <c r="T17" s="624"/>
      <c r="U17" s="624"/>
      <c r="V17" s="624"/>
      <c r="W17" s="624"/>
      <c r="X17" s="624"/>
      <c r="Y17" s="625"/>
      <c r="Z17" s="626">
        <v>0.7</v>
      </c>
      <c r="AA17" s="626"/>
      <c r="AB17" s="626"/>
      <c r="AC17" s="626"/>
      <c r="AD17" s="627">
        <v>81143</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799828</v>
      </c>
      <c r="CS17" s="624"/>
      <c r="CT17" s="624"/>
      <c r="CU17" s="624"/>
      <c r="CV17" s="624"/>
      <c r="CW17" s="624"/>
      <c r="CX17" s="624"/>
      <c r="CY17" s="625"/>
      <c r="CZ17" s="626">
        <v>7.4</v>
      </c>
      <c r="DA17" s="626"/>
      <c r="DB17" s="626"/>
      <c r="DC17" s="626"/>
      <c r="DD17" s="632" t="s">
        <v>122</v>
      </c>
      <c r="DE17" s="624"/>
      <c r="DF17" s="624"/>
      <c r="DG17" s="624"/>
      <c r="DH17" s="624"/>
      <c r="DI17" s="624"/>
      <c r="DJ17" s="624"/>
      <c r="DK17" s="624"/>
      <c r="DL17" s="624"/>
      <c r="DM17" s="624"/>
      <c r="DN17" s="624"/>
      <c r="DO17" s="624"/>
      <c r="DP17" s="625"/>
      <c r="DQ17" s="632">
        <v>785635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7270</v>
      </c>
      <c r="S18" s="624"/>
      <c r="T18" s="624"/>
      <c r="U18" s="624"/>
      <c r="V18" s="624"/>
      <c r="W18" s="624"/>
      <c r="X18" s="624"/>
      <c r="Y18" s="625"/>
      <c r="Z18" s="626">
        <v>0.1</v>
      </c>
      <c r="AA18" s="626"/>
      <c r="AB18" s="626"/>
      <c r="AC18" s="626"/>
      <c r="AD18" s="627">
        <v>7270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54772</v>
      </c>
      <c r="S19" s="624"/>
      <c r="T19" s="624"/>
      <c r="U19" s="624"/>
      <c r="V19" s="624"/>
      <c r="W19" s="624"/>
      <c r="X19" s="624"/>
      <c r="Y19" s="625"/>
      <c r="Z19" s="626">
        <v>0.5</v>
      </c>
      <c r="AA19" s="626"/>
      <c r="AB19" s="626"/>
      <c r="AC19" s="626"/>
      <c r="AD19" s="627">
        <v>54772</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1683</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19101</v>
      </c>
      <c r="S20" s="624"/>
      <c r="T20" s="624"/>
      <c r="U20" s="624"/>
      <c r="V20" s="624"/>
      <c r="W20" s="624"/>
      <c r="X20" s="624"/>
      <c r="Y20" s="625"/>
      <c r="Z20" s="626">
        <v>0.2</v>
      </c>
      <c r="AA20" s="626"/>
      <c r="AB20" s="626"/>
      <c r="AC20" s="626"/>
      <c r="AD20" s="627">
        <v>19101</v>
      </c>
      <c r="AE20" s="627"/>
      <c r="AF20" s="627"/>
      <c r="AG20" s="627"/>
      <c r="AH20" s="627"/>
      <c r="AI20" s="627"/>
      <c r="AJ20" s="627"/>
      <c r="AK20" s="627"/>
      <c r="AL20" s="628">
        <v>0.3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1683</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10827541</v>
      </c>
      <c r="CS20" s="624"/>
      <c r="CT20" s="624"/>
      <c r="CU20" s="624"/>
      <c r="CV20" s="624"/>
      <c r="CW20" s="624"/>
      <c r="CX20" s="624"/>
      <c r="CY20" s="625"/>
      <c r="CZ20" s="626">
        <v>100</v>
      </c>
      <c r="DA20" s="626"/>
      <c r="DB20" s="626"/>
      <c r="DC20" s="626"/>
      <c r="DD20" s="632">
        <v>969515</v>
      </c>
      <c r="DE20" s="624"/>
      <c r="DF20" s="624"/>
      <c r="DG20" s="624"/>
      <c r="DH20" s="624"/>
      <c r="DI20" s="624"/>
      <c r="DJ20" s="624"/>
      <c r="DK20" s="624"/>
      <c r="DL20" s="624"/>
      <c r="DM20" s="624"/>
      <c r="DN20" s="624"/>
      <c r="DO20" s="624"/>
      <c r="DP20" s="625"/>
      <c r="DQ20" s="632">
        <v>6988906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3513345</v>
      </c>
      <c r="S21" s="624"/>
      <c r="T21" s="624"/>
      <c r="U21" s="624"/>
      <c r="V21" s="624"/>
      <c r="W21" s="624"/>
      <c r="X21" s="624"/>
      <c r="Y21" s="625"/>
      <c r="Z21" s="626">
        <v>31.2</v>
      </c>
      <c r="AA21" s="626"/>
      <c r="AB21" s="626"/>
      <c r="AC21" s="626"/>
      <c r="AD21" s="627">
        <v>3163550</v>
      </c>
      <c r="AE21" s="627"/>
      <c r="AF21" s="627"/>
      <c r="AG21" s="627"/>
      <c r="AH21" s="627"/>
      <c r="AI21" s="627"/>
      <c r="AJ21" s="627"/>
      <c r="AK21" s="627"/>
      <c r="AL21" s="628">
        <v>57.1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1683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3163550</v>
      </c>
      <c r="S22" s="624"/>
      <c r="T22" s="624"/>
      <c r="U22" s="624"/>
      <c r="V22" s="624"/>
      <c r="W22" s="624"/>
      <c r="X22" s="624"/>
      <c r="Y22" s="625"/>
      <c r="Z22" s="626">
        <v>28.1</v>
      </c>
      <c r="AA22" s="626"/>
      <c r="AB22" s="626"/>
      <c r="AC22" s="626"/>
      <c r="AD22" s="627">
        <v>3163550</v>
      </c>
      <c r="AE22" s="627"/>
      <c r="AF22" s="627"/>
      <c r="AG22" s="627"/>
      <c r="AH22" s="627"/>
      <c r="AI22" s="627"/>
      <c r="AJ22" s="627"/>
      <c r="AK22" s="627"/>
      <c r="AL22" s="628">
        <v>57.1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349795</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4348850</v>
      </c>
      <c r="CS24" s="613"/>
      <c r="CT24" s="613"/>
      <c r="CU24" s="613"/>
      <c r="CV24" s="613"/>
      <c r="CW24" s="613"/>
      <c r="CX24" s="613"/>
      <c r="CY24" s="614"/>
      <c r="CZ24" s="617">
        <v>40.200000000000003</v>
      </c>
      <c r="DA24" s="618"/>
      <c r="DB24" s="618"/>
      <c r="DC24" s="634"/>
      <c r="DD24" s="653">
        <v>3170687</v>
      </c>
      <c r="DE24" s="613"/>
      <c r="DF24" s="613"/>
      <c r="DG24" s="613"/>
      <c r="DH24" s="613"/>
      <c r="DI24" s="613"/>
      <c r="DJ24" s="613"/>
      <c r="DK24" s="614"/>
      <c r="DL24" s="653">
        <v>2838289</v>
      </c>
      <c r="DM24" s="613"/>
      <c r="DN24" s="613"/>
      <c r="DO24" s="613"/>
      <c r="DP24" s="613"/>
      <c r="DQ24" s="613"/>
      <c r="DR24" s="613"/>
      <c r="DS24" s="613"/>
      <c r="DT24" s="613"/>
      <c r="DU24" s="613"/>
      <c r="DV24" s="614"/>
      <c r="DW24" s="617">
        <v>51.1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5822553</v>
      </c>
      <c r="S25" s="624"/>
      <c r="T25" s="624"/>
      <c r="U25" s="624"/>
      <c r="V25" s="624"/>
      <c r="W25" s="624"/>
      <c r="X25" s="624"/>
      <c r="Y25" s="625"/>
      <c r="Z25" s="626">
        <v>51.7</v>
      </c>
      <c r="AA25" s="626"/>
      <c r="AB25" s="626"/>
      <c r="AC25" s="626"/>
      <c r="AD25" s="627">
        <v>5472758</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1787883</v>
      </c>
      <c r="CS25" s="656"/>
      <c r="CT25" s="656"/>
      <c r="CU25" s="656"/>
      <c r="CV25" s="656"/>
      <c r="CW25" s="656"/>
      <c r="CX25" s="656"/>
      <c r="CY25" s="657"/>
      <c r="CZ25" s="628">
        <v>16.5</v>
      </c>
      <c r="DA25" s="654"/>
      <c r="DB25" s="654"/>
      <c r="DC25" s="658"/>
      <c r="DD25" s="632">
        <v>1706659</v>
      </c>
      <c r="DE25" s="656"/>
      <c r="DF25" s="656"/>
      <c r="DG25" s="656"/>
      <c r="DH25" s="656"/>
      <c r="DI25" s="656"/>
      <c r="DJ25" s="656"/>
      <c r="DK25" s="657"/>
      <c r="DL25" s="632">
        <v>1643211</v>
      </c>
      <c r="DM25" s="656"/>
      <c r="DN25" s="656"/>
      <c r="DO25" s="656"/>
      <c r="DP25" s="656"/>
      <c r="DQ25" s="656"/>
      <c r="DR25" s="656"/>
      <c r="DS25" s="656"/>
      <c r="DT25" s="656"/>
      <c r="DU25" s="656"/>
      <c r="DV25" s="657"/>
      <c r="DW25" s="628">
        <v>29.6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1481</v>
      </c>
      <c r="S26" s="624"/>
      <c r="T26" s="624"/>
      <c r="U26" s="624"/>
      <c r="V26" s="624"/>
      <c r="W26" s="624"/>
      <c r="X26" s="624"/>
      <c r="Y26" s="625"/>
      <c r="Z26" s="626">
        <v>0</v>
      </c>
      <c r="AA26" s="626"/>
      <c r="AB26" s="626"/>
      <c r="AC26" s="626"/>
      <c r="AD26" s="627">
        <v>1481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1062566</v>
      </c>
      <c r="CS26" s="624"/>
      <c r="CT26" s="624"/>
      <c r="CU26" s="624"/>
      <c r="CV26" s="624"/>
      <c r="CW26" s="624"/>
      <c r="CX26" s="624"/>
      <c r="CY26" s="625"/>
      <c r="CZ26" s="628">
        <v>9.8000000000000007</v>
      </c>
      <c r="DA26" s="654"/>
      <c r="DB26" s="654"/>
      <c r="DC26" s="658"/>
      <c r="DD26" s="632">
        <v>1031470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38376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1651757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1761139</v>
      </c>
      <c r="CS27" s="656"/>
      <c r="CT27" s="656"/>
      <c r="CU27" s="656"/>
      <c r="CV27" s="656"/>
      <c r="CW27" s="656"/>
      <c r="CX27" s="656"/>
      <c r="CY27" s="657"/>
      <c r="CZ27" s="628">
        <v>16.3</v>
      </c>
      <c r="DA27" s="654"/>
      <c r="DB27" s="654"/>
      <c r="DC27" s="658"/>
      <c r="DD27" s="632">
        <v>678393</v>
      </c>
      <c r="DE27" s="656"/>
      <c r="DF27" s="656"/>
      <c r="DG27" s="656"/>
      <c r="DH27" s="656"/>
      <c r="DI27" s="656"/>
      <c r="DJ27" s="656"/>
      <c r="DK27" s="657"/>
      <c r="DL27" s="632">
        <v>409443</v>
      </c>
      <c r="DM27" s="656"/>
      <c r="DN27" s="656"/>
      <c r="DO27" s="656"/>
      <c r="DP27" s="656"/>
      <c r="DQ27" s="656"/>
      <c r="DR27" s="656"/>
      <c r="DS27" s="656"/>
      <c r="DT27" s="656"/>
      <c r="DU27" s="656"/>
      <c r="DV27" s="657"/>
      <c r="DW27" s="628">
        <v>7.4</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97837</v>
      </c>
      <c r="S28" s="624"/>
      <c r="T28" s="624"/>
      <c r="U28" s="624"/>
      <c r="V28" s="624"/>
      <c r="W28" s="624"/>
      <c r="X28" s="624"/>
      <c r="Y28" s="625"/>
      <c r="Z28" s="626">
        <v>0.9</v>
      </c>
      <c r="AA28" s="626"/>
      <c r="AB28" s="626"/>
      <c r="AC28" s="626"/>
      <c r="AD28" s="627">
        <v>3935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799828</v>
      </c>
      <c r="CS28" s="624"/>
      <c r="CT28" s="624"/>
      <c r="CU28" s="624"/>
      <c r="CV28" s="624"/>
      <c r="CW28" s="624"/>
      <c r="CX28" s="624"/>
      <c r="CY28" s="625"/>
      <c r="CZ28" s="628">
        <v>7.4</v>
      </c>
      <c r="DA28" s="654"/>
      <c r="DB28" s="654"/>
      <c r="DC28" s="658"/>
      <c r="DD28" s="632">
        <v>785635</v>
      </c>
      <c r="DE28" s="624"/>
      <c r="DF28" s="624"/>
      <c r="DG28" s="624"/>
      <c r="DH28" s="624"/>
      <c r="DI28" s="624"/>
      <c r="DJ28" s="624"/>
      <c r="DK28" s="625"/>
      <c r="DL28" s="632">
        <v>785635</v>
      </c>
      <c r="DM28" s="624"/>
      <c r="DN28" s="624"/>
      <c r="DO28" s="624"/>
      <c r="DP28" s="624"/>
      <c r="DQ28" s="624"/>
      <c r="DR28" s="624"/>
      <c r="DS28" s="624"/>
      <c r="DT28" s="624"/>
      <c r="DU28" s="624"/>
      <c r="DV28" s="625"/>
      <c r="DW28" s="628">
        <v>14.1</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7874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799828</v>
      </c>
      <c r="CS29" s="656"/>
      <c r="CT29" s="656"/>
      <c r="CU29" s="656"/>
      <c r="CV29" s="656"/>
      <c r="CW29" s="656"/>
      <c r="CX29" s="656"/>
      <c r="CY29" s="657"/>
      <c r="CZ29" s="628">
        <v>7.4</v>
      </c>
      <c r="DA29" s="654"/>
      <c r="DB29" s="654"/>
      <c r="DC29" s="658"/>
      <c r="DD29" s="632">
        <v>785635</v>
      </c>
      <c r="DE29" s="656"/>
      <c r="DF29" s="656"/>
      <c r="DG29" s="656"/>
      <c r="DH29" s="656"/>
      <c r="DI29" s="656"/>
      <c r="DJ29" s="656"/>
      <c r="DK29" s="657"/>
      <c r="DL29" s="632">
        <v>785635</v>
      </c>
      <c r="DM29" s="656"/>
      <c r="DN29" s="656"/>
      <c r="DO29" s="656"/>
      <c r="DP29" s="656"/>
      <c r="DQ29" s="656"/>
      <c r="DR29" s="656"/>
      <c r="DS29" s="656"/>
      <c r="DT29" s="656"/>
      <c r="DU29" s="656"/>
      <c r="DV29" s="657"/>
      <c r="DW29" s="628">
        <v>14.1</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1901202</v>
      </c>
      <c r="S30" s="624"/>
      <c r="T30" s="624"/>
      <c r="U30" s="624"/>
      <c r="V30" s="624"/>
      <c r="W30" s="624"/>
      <c r="X30" s="624"/>
      <c r="Y30" s="625"/>
      <c r="Z30" s="626">
        <v>16.899999999999999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784965</v>
      </c>
      <c r="CS30" s="624"/>
      <c r="CT30" s="624"/>
      <c r="CU30" s="624"/>
      <c r="CV30" s="624"/>
      <c r="CW30" s="624"/>
      <c r="CX30" s="624"/>
      <c r="CY30" s="625"/>
      <c r="CZ30" s="628">
        <v>7.2</v>
      </c>
      <c r="DA30" s="654"/>
      <c r="DB30" s="654"/>
      <c r="DC30" s="658"/>
      <c r="DD30" s="632">
        <v>770772</v>
      </c>
      <c r="DE30" s="624"/>
      <c r="DF30" s="624"/>
      <c r="DG30" s="624"/>
      <c r="DH30" s="624"/>
      <c r="DI30" s="624"/>
      <c r="DJ30" s="624"/>
      <c r="DK30" s="625"/>
      <c r="DL30" s="632">
        <v>770772</v>
      </c>
      <c r="DM30" s="624"/>
      <c r="DN30" s="624"/>
      <c r="DO30" s="624"/>
      <c r="DP30" s="624"/>
      <c r="DQ30" s="624"/>
      <c r="DR30" s="624"/>
      <c r="DS30" s="624"/>
      <c r="DT30" s="624"/>
      <c r="DU30" s="624"/>
      <c r="DV30" s="625"/>
      <c r="DW30" s="628">
        <v>13.9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v>65570</v>
      </c>
      <c r="S31" s="624"/>
      <c r="T31" s="624"/>
      <c r="U31" s="624"/>
      <c r="V31" s="624"/>
      <c r="W31" s="624"/>
      <c r="X31" s="624"/>
      <c r="Y31" s="625"/>
      <c r="Z31" s="626">
        <v>0.6</v>
      </c>
      <c r="AA31" s="626"/>
      <c r="AB31" s="626"/>
      <c r="AC31" s="626"/>
      <c r="AD31" s="627">
        <v>65570</v>
      </c>
      <c r="AE31" s="627"/>
      <c r="AF31" s="627"/>
      <c r="AG31" s="627"/>
      <c r="AH31" s="627"/>
      <c r="AI31" s="627"/>
      <c r="AJ31" s="627"/>
      <c r="AK31" s="627"/>
      <c r="AL31" s="628">
        <v>1.2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98.2</v>
      </c>
      <c r="BN31" s="667"/>
      <c r="BO31" s="667"/>
      <c r="BP31" s="667"/>
      <c r="BQ31" s="668"/>
      <c r="BR31" s="679">
        <v>99.6</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14863</v>
      </c>
      <c r="CS31" s="656"/>
      <c r="CT31" s="656"/>
      <c r="CU31" s="656"/>
      <c r="CV31" s="656"/>
      <c r="CW31" s="656"/>
      <c r="CX31" s="656"/>
      <c r="CY31" s="657"/>
      <c r="CZ31" s="628">
        <v>0.1</v>
      </c>
      <c r="DA31" s="654"/>
      <c r="DB31" s="654"/>
      <c r="DC31" s="658"/>
      <c r="DD31" s="632">
        <v>14863</v>
      </c>
      <c r="DE31" s="656"/>
      <c r="DF31" s="656"/>
      <c r="DG31" s="656"/>
      <c r="DH31" s="656"/>
      <c r="DI31" s="656"/>
      <c r="DJ31" s="656"/>
      <c r="DK31" s="657"/>
      <c r="DL31" s="632">
        <v>14863</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1039638</v>
      </c>
      <c r="S32" s="624"/>
      <c r="T32" s="624"/>
      <c r="U32" s="624"/>
      <c r="V32" s="624"/>
      <c r="W32" s="624"/>
      <c r="X32" s="624"/>
      <c r="Y32" s="625"/>
      <c r="Z32" s="626">
        <v>9.1999999999999993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6"/>
      <c r="BI32" s="656"/>
      <c r="BJ32" s="656"/>
      <c r="BK32" s="656"/>
      <c r="BL32" s="656"/>
      <c r="BM32" s="629">
        <v>99.2</v>
      </c>
      <c r="BN32" s="656"/>
      <c r="BO32" s="656"/>
      <c r="BP32" s="656"/>
      <c r="BQ32" s="678"/>
      <c r="BR32" s="680">
        <v>99.6</v>
      </c>
      <c r="BS32" s="656"/>
      <c r="BT32" s="656"/>
      <c r="BU32" s="656"/>
      <c r="BV32" s="656"/>
      <c r="BW32" s="656"/>
      <c r="BX32" s="629">
        <v>98.9</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53718</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97.1</v>
      </c>
      <c r="BN33" s="682"/>
      <c r="BO33" s="682"/>
      <c r="BP33" s="682"/>
      <c r="BQ33" s="684"/>
      <c r="BR33" s="681">
        <v>99.5</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5152362</v>
      </c>
      <c r="CS33" s="656"/>
      <c r="CT33" s="656"/>
      <c r="CU33" s="656"/>
      <c r="CV33" s="656"/>
      <c r="CW33" s="656"/>
      <c r="CX33" s="656"/>
      <c r="CY33" s="657"/>
      <c r="CZ33" s="628">
        <v>47.6</v>
      </c>
      <c r="DA33" s="654"/>
      <c r="DB33" s="654"/>
      <c r="DC33" s="658"/>
      <c r="DD33" s="632">
        <v>3426054</v>
      </c>
      <c r="DE33" s="656"/>
      <c r="DF33" s="656"/>
      <c r="DG33" s="656"/>
      <c r="DH33" s="656"/>
      <c r="DI33" s="656"/>
      <c r="DJ33" s="656"/>
      <c r="DK33" s="657"/>
      <c r="DL33" s="632">
        <v>2452568</v>
      </c>
      <c r="DM33" s="656"/>
      <c r="DN33" s="656"/>
      <c r="DO33" s="656"/>
      <c r="DP33" s="656"/>
      <c r="DQ33" s="656"/>
      <c r="DR33" s="656"/>
      <c r="DS33" s="656"/>
      <c r="DT33" s="656"/>
      <c r="DU33" s="656"/>
      <c r="DV33" s="657"/>
      <c r="DW33" s="628">
        <v>44.1</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469497</v>
      </c>
      <c r="S34" s="624"/>
      <c r="T34" s="624"/>
      <c r="U34" s="624"/>
      <c r="V34" s="624"/>
      <c r="W34" s="624"/>
      <c r="X34" s="624"/>
      <c r="Y34" s="625"/>
      <c r="Z34" s="626">
        <v>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1703263</v>
      </c>
      <c r="CS34" s="624"/>
      <c r="CT34" s="624"/>
      <c r="CU34" s="624"/>
      <c r="CV34" s="624"/>
      <c r="CW34" s="624"/>
      <c r="CX34" s="624"/>
      <c r="CY34" s="625"/>
      <c r="CZ34" s="628">
        <v>15.7</v>
      </c>
      <c r="DA34" s="654"/>
      <c r="DB34" s="654"/>
      <c r="DC34" s="658"/>
      <c r="DD34" s="632">
        <v>1019786</v>
      </c>
      <c r="DE34" s="624"/>
      <c r="DF34" s="624"/>
      <c r="DG34" s="624"/>
      <c r="DH34" s="624"/>
      <c r="DI34" s="624"/>
      <c r="DJ34" s="624"/>
      <c r="DK34" s="625"/>
      <c r="DL34" s="632">
        <v>800354</v>
      </c>
      <c r="DM34" s="624"/>
      <c r="DN34" s="624"/>
      <c r="DO34" s="624"/>
      <c r="DP34" s="624"/>
      <c r="DQ34" s="624"/>
      <c r="DR34" s="624"/>
      <c r="DS34" s="624"/>
      <c r="DT34" s="624"/>
      <c r="DU34" s="624"/>
      <c r="DV34" s="625"/>
      <c r="DW34" s="628">
        <v>14.4</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910674</v>
      </c>
      <c r="S35" s="624"/>
      <c r="T35" s="624"/>
      <c r="U35" s="624"/>
      <c r="V35" s="624"/>
      <c r="W35" s="624"/>
      <c r="X35" s="624"/>
      <c r="Y35" s="625"/>
      <c r="Z35" s="626">
        <v>8.1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28114</v>
      </c>
      <c r="CS35" s="656"/>
      <c r="CT35" s="656"/>
      <c r="CU35" s="656"/>
      <c r="CV35" s="656"/>
      <c r="CW35" s="656"/>
      <c r="CX35" s="656"/>
      <c r="CY35" s="657"/>
      <c r="CZ35" s="628">
        <v>0.3</v>
      </c>
      <c r="DA35" s="654"/>
      <c r="DB35" s="654"/>
      <c r="DC35" s="658"/>
      <c r="DD35" s="632">
        <v>16359</v>
      </c>
      <c r="DE35" s="656"/>
      <c r="DF35" s="656"/>
      <c r="DG35" s="656"/>
      <c r="DH35" s="656"/>
      <c r="DI35" s="656"/>
      <c r="DJ35" s="656"/>
      <c r="DK35" s="657"/>
      <c r="DL35" s="632">
        <v>7549</v>
      </c>
      <c r="DM35" s="656"/>
      <c r="DN35" s="656"/>
      <c r="DO35" s="656"/>
      <c r="DP35" s="656"/>
      <c r="DQ35" s="656"/>
      <c r="DR35" s="656"/>
      <c r="DS35" s="656"/>
      <c r="DT35" s="656"/>
      <c r="DU35" s="656"/>
      <c r="DV35" s="657"/>
      <c r="DW35" s="628">
        <v>0.1</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191197</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1044889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15295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1510070</v>
      </c>
      <c r="CS36" s="624"/>
      <c r="CT36" s="624"/>
      <c r="CU36" s="624"/>
      <c r="CV36" s="624"/>
      <c r="CW36" s="624"/>
      <c r="CX36" s="624"/>
      <c r="CY36" s="625"/>
      <c r="CZ36" s="628">
        <v>13.9</v>
      </c>
      <c r="DA36" s="654"/>
      <c r="DB36" s="654"/>
      <c r="DC36" s="658"/>
      <c r="DD36" s="632">
        <v>1123157</v>
      </c>
      <c r="DE36" s="624"/>
      <c r="DF36" s="624"/>
      <c r="DG36" s="624"/>
      <c r="DH36" s="624"/>
      <c r="DI36" s="624"/>
      <c r="DJ36" s="624"/>
      <c r="DK36" s="625"/>
      <c r="DL36" s="632">
        <v>871683</v>
      </c>
      <c r="DM36" s="624"/>
      <c r="DN36" s="624"/>
      <c r="DO36" s="624"/>
      <c r="DP36" s="624"/>
      <c r="DQ36" s="624"/>
      <c r="DR36" s="624"/>
      <c r="DS36" s="624"/>
      <c r="DT36" s="624"/>
      <c r="DU36" s="624"/>
      <c r="DV36" s="625"/>
      <c r="DW36" s="628">
        <v>15.7</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230257</v>
      </c>
      <c r="S37" s="624"/>
      <c r="T37" s="624"/>
      <c r="U37" s="624"/>
      <c r="V37" s="624"/>
      <c r="W37" s="624"/>
      <c r="X37" s="624"/>
      <c r="Y37" s="625"/>
      <c r="Z37" s="626">
        <v>2</v>
      </c>
      <c r="AA37" s="626"/>
      <c r="AB37" s="626"/>
      <c r="AC37" s="626"/>
      <c r="AD37" s="627">
        <v>164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73081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-14849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588183</v>
      </c>
      <c r="CS37" s="656"/>
      <c r="CT37" s="656"/>
      <c r="CU37" s="656"/>
      <c r="CV37" s="656"/>
      <c r="CW37" s="656"/>
      <c r="CX37" s="656"/>
      <c r="CY37" s="657"/>
      <c r="CZ37" s="628">
        <v>5.4</v>
      </c>
      <c r="DA37" s="654"/>
      <c r="DB37" s="654"/>
      <c r="DC37" s="658"/>
      <c r="DD37" s="632">
        <v>581344</v>
      </c>
      <c r="DE37" s="656"/>
      <c r="DF37" s="656"/>
      <c r="DG37" s="656"/>
      <c r="DH37" s="656"/>
      <c r="DI37" s="656"/>
      <c r="DJ37" s="656"/>
      <c r="DK37" s="657"/>
      <c r="DL37" s="632">
        <v>579512</v>
      </c>
      <c r="DM37" s="656"/>
      <c r="DN37" s="656"/>
      <c r="DO37" s="656"/>
      <c r="DP37" s="656"/>
      <c r="DQ37" s="656"/>
      <c r="DR37" s="656"/>
      <c r="DS37" s="656"/>
      <c r="DT37" s="656"/>
      <c r="DU37" s="656"/>
      <c r="DV37" s="657"/>
      <c r="DW37" s="628">
        <v>10.4</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442100</v>
      </c>
      <c r="S38" s="624"/>
      <c r="T38" s="624"/>
      <c r="U38" s="624"/>
      <c r="V38" s="624"/>
      <c r="W38" s="624"/>
      <c r="X38" s="624"/>
      <c r="Y38" s="625"/>
      <c r="Z38" s="626">
        <v>3.9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1025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1914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970783</v>
      </c>
      <c r="CS38" s="624"/>
      <c r="CT38" s="624"/>
      <c r="CU38" s="624"/>
      <c r="CV38" s="624"/>
      <c r="CW38" s="624"/>
      <c r="CX38" s="624"/>
      <c r="CY38" s="625"/>
      <c r="CZ38" s="628">
        <v>9</v>
      </c>
      <c r="DA38" s="654"/>
      <c r="DB38" s="654"/>
      <c r="DC38" s="658"/>
      <c r="DD38" s="632">
        <v>805700</v>
      </c>
      <c r="DE38" s="624"/>
      <c r="DF38" s="624"/>
      <c r="DG38" s="624"/>
      <c r="DH38" s="624"/>
      <c r="DI38" s="624"/>
      <c r="DJ38" s="624"/>
      <c r="DK38" s="625"/>
      <c r="DL38" s="632">
        <v>772982</v>
      </c>
      <c r="DM38" s="624"/>
      <c r="DN38" s="624"/>
      <c r="DO38" s="624"/>
      <c r="DP38" s="624"/>
      <c r="DQ38" s="624"/>
      <c r="DR38" s="624"/>
      <c r="DS38" s="624"/>
      <c r="DT38" s="624"/>
      <c r="DU38" s="624"/>
      <c r="DV38" s="625"/>
      <c r="DW38" s="628">
        <v>13.9</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2869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940132</v>
      </c>
      <c r="CS39" s="656"/>
      <c r="CT39" s="656"/>
      <c r="CU39" s="656"/>
      <c r="CV39" s="656"/>
      <c r="CW39" s="656"/>
      <c r="CX39" s="656"/>
      <c r="CY39" s="657"/>
      <c r="CZ39" s="628">
        <v>8.6999999999999993</v>
      </c>
      <c r="DA39" s="654"/>
      <c r="DB39" s="654"/>
      <c r="DC39" s="658"/>
      <c r="DD39" s="632">
        <v>461052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13500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11271974</v>
      </c>
      <c r="S41" s="696"/>
      <c r="T41" s="696"/>
      <c r="U41" s="696"/>
      <c r="V41" s="696"/>
      <c r="W41" s="696"/>
      <c r="X41" s="696"/>
      <c r="Y41" s="700"/>
      <c r="Z41" s="701">
        <v>100</v>
      </c>
      <c r="AA41" s="701"/>
      <c r="AB41" s="701"/>
      <c r="AC41" s="701"/>
      <c r="AD41" s="702">
        <v>5543908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199078</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771705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1326329</v>
      </c>
      <c r="CS42" s="656"/>
      <c r="CT42" s="656"/>
      <c r="CU42" s="656"/>
      <c r="CV42" s="656"/>
      <c r="CW42" s="656"/>
      <c r="CX42" s="656"/>
      <c r="CY42" s="657"/>
      <c r="CZ42" s="628">
        <v>12.2</v>
      </c>
      <c r="DA42" s="654"/>
      <c r="DB42" s="654"/>
      <c r="DC42" s="658"/>
      <c r="DD42" s="632">
        <v>392165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30701</v>
      </c>
      <c r="CS43" s="656"/>
      <c r="CT43" s="656"/>
      <c r="CU43" s="656"/>
      <c r="CV43" s="656"/>
      <c r="CW43" s="656"/>
      <c r="CX43" s="656"/>
      <c r="CY43" s="657"/>
      <c r="CZ43" s="628">
        <v>0.3</v>
      </c>
      <c r="DA43" s="654"/>
      <c r="DB43" s="654"/>
      <c r="DC43" s="658"/>
      <c r="DD43" s="632">
        <v>30701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969515</v>
      </c>
      <c r="CS44" s="624"/>
      <c r="CT44" s="624"/>
      <c r="CU44" s="624"/>
      <c r="CV44" s="624"/>
      <c r="CW44" s="624"/>
      <c r="CX44" s="624"/>
      <c r="CY44" s="625"/>
      <c r="CZ44" s="628">
        <v>9</v>
      </c>
      <c r="DA44" s="629"/>
      <c r="DB44" s="629"/>
      <c r="DC44" s="635"/>
      <c r="DD44" s="632">
        <v>323913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376117</v>
      </c>
      <c r="CS45" s="656"/>
      <c r="CT45" s="656"/>
      <c r="CU45" s="656"/>
      <c r="CV45" s="656"/>
      <c r="CW45" s="656"/>
      <c r="CX45" s="656"/>
      <c r="CY45" s="657"/>
      <c r="CZ45" s="628">
        <v>3.5</v>
      </c>
      <c r="DA45" s="654"/>
      <c r="DB45" s="654"/>
      <c r="DC45" s="658"/>
      <c r="DD45" s="632">
        <v>47255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530129</v>
      </c>
      <c r="CS46" s="624"/>
      <c r="CT46" s="624"/>
      <c r="CU46" s="624"/>
      <c r="CV46" s="624"/>
      <c r="CW46" s="624"/>
      <c r="CX46" s="624"/>
      <c r="CY46" s="625"/>
      <c r="CZ46" s="628">
        <v>4.9000000000000004</v>
      </c>
      <c r="DA46" s="629"/>
      <c r="DB46" s="629"/>
      <c r="DC46" s="635"/>
      <c r="DD46" s="632">
        <v>252898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356814</v>
      </c>
      <c r="CS47" s="656"/>
      <c r="CT47" s="656"/>
      <c r="CU47" s="656"/>
      <c r="CV47" s="656"/>
      <c r="CW47" s="656"/>
      <c r="CX47" s="656"/>
      <c r="CY47" s="657"/>
      <c r="CZ47" s="628">
        <v>3.3</v>
      </c>
      <c r="DA47" s="654"/>
      <c r="DB47" s="654"/>
      <c r="DC47" s="658"/>
      <c r="DD47" s="632">
        <v>68252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10827541</v>
      </c>
      <c r="CS49" s="682"/>
      <c r="CT49" s="682"/>
      <c r="CU49" s="682"/>
      <c r="CV49" s="682"/>
      <c r="CW49" s="682"/>
      <c r="CX49" s="682"/>
      <c r="CY49" s="711"/>
      <c r="CZ49" s="703">
        <v>100</v>
      </c>
      <c r="DA49" s="712"/>
      <c r="DB49" s="712"/>
      <c r="DC49" s="713"/>
      <c r="DD49" s="714">
        <v>6988906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6Ja8D3atQMhanbqkWoMZ6jlgFOYlBviMo7D4HVAWN55+xwV311IEy3HgeOXo4wkxXDwIZzfsEXJxnzm7/n27A==" saltValue="TXaE0AEXmYoJVRRIhdzK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U76" sqref="AU76:AY7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11280</v>
      </c>
      <c r="R7" s="753"/>
      <c r="S7" s="753"/>
      <c r="T7" s="753"/>
      <c r="U7" s="753"/>
      <c r="V7" s="753">
        <v>10836</v>
      </c>
      <c r="W7" s="753"/>
      <c r="X7" s="753"/>
      <c r="Y7" s="753"/>
      <c r="Z7" s="753"/>
      <c r="AA7" s="753">
        <v>444</v>
      </c>
      <c r="AB7" s="753"/>
      <c r="AC7" s="753"/>
      <c r="AD7" s="753"/>
      <c r="AE7" s="754"/>
      <c r="AF7" s="755">
        <v>420</v>
      </c>
      <c r="AG7" s="756"/>
      <c r="AH7" s="756"/>
      <c r="AI7" s="756"/>
      <c r="AJ7" s="757"/>
      <c r="AK7" s="758">
        <v>911</v>
      </c>
      <c r="AL7" s="759"/>
      <c r="AM7" s="759"/>
      <c r="AN7" s="759"/>
      <c r="AO7" s="759"/>
      <c r="AP7" s="759">
        <v>6932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-5</v>
      </c>
      <c r="CI7" s="744"/>
      <c r="CJ7" s="744"/>
      <c r="CK7" s="744"/>
      <c r="CL7" s="745"/>
      <c r="CM7" s="743">
        <v>67</v>
      </c>
      <c r="CN7" s="744"/>
      <c r="CO7" s="744"/>
      <c r="CP7" s="744"/>
      <c r="CQ7" s="745"/>
      <c r="CR7" s="743">
        <v>32</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420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1820</v>
      </c>
      <c r="R28" s="823"/>
      <c r="S28" s="823"/>
      <c r="T28" s="823"/>
      <c r="U28" s="823"/>
      <c r="V28" s="823">
        <v>1805</v>
      </c>
      <c r="W28" s="823"/>
      <c r="X28" s="823"/>
      <c r="Y28" s="823"/>
      <c r="Z28" s="823"/>
      <c r="AA28" s="823">
        <v>15</v>
      </c>
      <c r="AB28" s="823"/>
      <c r="AC28" s="823"/>
      <c r="AD28" s="823"/>
      <c r="AE28" s="824"/>
      <c r="AF28" s="825">
        <v>15</v>
      </c>
      <c r="AG28" s="823"/>
      <c r="AH28" s="823"/>
      <c r="AI28" s="823"/>
      <c r="AJ28" s="826"/>
      <c r="AK28" s="827">
        <v>199</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2229</v>
      </c>
      <c r="R29" s="784"/>
      <c r="S29" s="784"/>
      <c r="T29" s="784"/>
      <c r="U29" s="784"/>
      <c r="V29" s="784">
        <v>2182</v>
      </c>
      <c r="W29" s="784"/>
      <c r="X29" s="784"/>
      <c r="Y29" s="784"/>
      <c r="Z29" s="784"/>
      <c r="AA29" s="784">
        <v>47</v>
      </c>
      <c r="AB29" s="784"/>
      <c r="AC29" s="784"/>
      <c r="AD29" s="784"/>
      <c r="AE29" s="785"/>
      <c r="AF29" s="786">
        <v>47</v>
      </c>
      <c r="AG29" s="787"/>
      <c r="AH29" s="787"/>
      <c r="AI29" s="787"/>
      <c r="AJ29" s="788"/>
      <c r="AK29" s="834">
        <v>360</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289</v>
      </c>
      <c r="R30" s="784"/>
      <c r="S30" s="784"/>
      <c r="T30" s="784"/>
      <c r="U30" s="784"/>
      <c r="V30" s="784">
        <v>288</v>
      </c>
      <c r="W30" s="784"/>
      <c r="X30" s="784"/>
      <c r="Y30" s="784"/>
      <c r="Z30" s="784"/>
      <c r="AA30" s="784">
        <v>1</v>
      </c>
      <c r="AB30" s="784"/>
      <c r="AC30" s="784"/>
      <c r="AD30" s="784"/>
      <c r="AE30" s="785"/>
      <c r="AF30" s="786">
        <v>1</v>
      </c>
      <c r="AG30" s="787"/>
      <c r="AH30" s="787"/>
      <c r="AI30" s="787"/>
      <c r="AJ30" s="788"/>
      <c r="AK30" s="834">
        <v>94</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218</v>
      </c>
      <c r="R31" s="784"/>
      <c r="S31" s="784"/>
      <c r="T31" s="784"/>
      <c r="U31" s="784"/>
      <c r="V31" s="784">
        <v>162</v>
      </c>
      <c r="W31" s="784"/>
      <c r="X31" s="784"/>
      <c r="Y31" s="784"/>
      <c r="Z31" s="784"/>
      <c r="AA31" s="784">
        <v>56</v>
      </c>
      <c r="AB31" s="784"/>
      <c r="AC31" s="784"/>
      <c r="AD31" s="784"/>
      <c r="AE31" s="785"/>
      <c r="AF31" s="786">
        <v>361</v>
      </c>
      <c r="AG31" s="787"/>
      <c r="AH31" s="787"/>
      <c r="AI31" s="787"/>
      <c r="AJ31" s="788"/>
      <c r="AK31" s="834">
        <v>0</v>
      </c>
      <c r="AL31" s="830"/>
      <c r="AM31" s="830"/>
      <c r="AN31" s="830"/>
      <c r="AO31" s="830"/>
      <c r="AP31" s="830">
        <v>179</v>
      </c>
      <c r="AQ31" s="830"/>
      <c r="AR31" s="830"/>
      <c r="AS31" s="830"/>
      <c r="AT31" s="830"/>
      <c r="AU31" s="830">
        <v>1</v>
      </c>
      <c r="AV31" s="830"/>
      <c r="AW31" s="830"/>
      <c r="AX31" s="830"/>
      <c r="AY31" s="830"/>
      <c r="AZ31" s="831" t="s">
        <v>550</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26</v>
      </c>
      <c r="R32" s="784"/>
      <c r="S32" s="784"/>
      <c r="T32" s="784"/>
      <c r="U32" s="784"/>
      <c r="V32" s="784">
        <v>23</v>
      </c>
      <c r="W32" s="784"/>
      <c r="X32" s="784"/>
      <c r="Y32" s="784"/>
      <c r="Z32" s="784"/>
      <c r="AA32" s="784">
        <v>3</v>
      </c>
      <c r="AB32" s="784"/>
      <c r="AC32" s="784"/>
      <c r="AD32" s="784"/>
      <c r="AE32" s="785"/>
      <c r="AF32" s="786">
        <v>36</v>
      </c>
      <c r="AG32" s="787"/>
      <c r="AH32" s="787"/>
      <c r="AI32" s="787"/>
      <c r="AJ32" s="788"/>
      <c r="AK32" s="834">
        <v>33</v>
      </c>
      <c r="AL32" s="830"/>
      <c r="AM32" s="830"/>
      <c r="AN32" s="830"/>
      <c r="AO32" s="830"/>
      <c r="AP32" s="830">
        <v>3</v>
      </c>
      <c r="AQ32" s="830"/>
      <c r="AR32" s="830"/>
      <c r="AS32" s="830"/>
      <c r="AT32" s="830"/>
      <c r="AU32" s="830" t="s">
        <v>550</v>
      </c>
      <c r="AV32" s="830"/>
      <c r="AW32" s="830"/>
      <c r="AX32" s="830"/>
      <c r="AY32" s="830"/>
      <c r="AZ32" s="831" t="s">
        <v>550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460</v>
      </c>
      <c r="AG63" s="844"/>
      <c r="AH63" s="844"/>
      <c r="AI63" s="844"/>
      <c r="AJ63" s="845"/>
      <c r="AK63" s="846"/>
      <c r="AL63" s="841"/>
      <c r="AM63" s="841"/>
      <c r="AN63" s="841"/>
      <c r="AO63" s="841"/>
      <c r="AP63" s="844">
        <v>179</v>
      </c>
      <c r="AQ63" s="844"/>
      <c r="AR63" s="844"/>
      <c r="AS63" s="844"/>
      <c r="AT63" s="844"/>
      <c r="AU63" s="844">
        <v>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2156</v>
      </c>
      <c r="R68" s="866"/>
      <c r="S68" s="866"/>
      <c r="T68" s="866"/>
      <c r="U68" s="866"/>
      <c r="V68" s="866">
        <v>1986</v>
      </c>
      <c r="W68" s="866"/>
      <c r="X68" s="866"/>
      <c r="Y68" s="866"/>
      <c r="Z68" s="866"/>
      <c r="AA68" s="866">
        <v>170</v>
      </c>
      <c r="AB68" s="866"/>
      <c r="AC68" s="866"/>
      <c r="AD68" s="866"/>
      <c r="AE68" s="866"/>
      <c r="AF68" s="866">
        <v>170</v>
      </c>
      <c r="AG68" s="866"/>
      <c r="AH68" s="866"/>
      <c r="AI68" s="866"/>
      <c r="AJ68" s="866"/>
      <c r="AK68" s="866" t="s">
        <v>549</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346</v>
      </c>
      <c r="R69" s="830"/>
      <c r="S69" s="830"/>
      <c r="T69" s="830"/>
      <c r="U69" s="830"/>
      <c r="V69" s="830">
        <v>346</v>
      </c>
      <c r="W69" s="830"/>
      <c r="X69" s="830"/>
      <c r="Y69" s="830"/>
      <c r="Z69" s="830"/>
      <c r="AA69" s="830">
        <v>0</v>
      </c>
      <c r="AB69" s="830"/>
      <c r="AC69" s="830"/>
      <c r="AD69" s="830"/>
      <c r="AE69" s="830"/>
      <c r="AF69" s="830">
        <v>0</v>
      </c>
      <c r="AG69" s="830"/>
      <c r="AH69" s="830"/>
      <c r="AI69" s="830"/>
      <c r="AJ69" s="830"/>
      <c r="AK69" s="830">
        <v>2</v>
      </c>
      <c r="AL69" s="830"/>
      <c r="AM69" s="830"/>
      <c r="AN69" s="830"/>
      <c r="AO69" s="830"/>
      <c r="AP69" s="830" t="s">
        <v>549</v>
      </c>
      <c r="AQ69" s="830"/>
      <c r="AR69" s="830"/>
      <c r="AS69" s="830"/>
      <c r="AT69" s="830"/>
      <c r="AU69" s="830" t="s">
        <v>549</v>
      </c>
      <c r="AV69" s="830"/>
      <c r="AW69" s="830"/>
      <c r="AX69" s="830"/>
      <c r="AY69" s="830"/>
      <c r="AZ69" s="832" t="s">
        <v>559</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21</v>
      </c>
      <c r="R70" s="830"/>
      <c r="S70" s="830"/>
      <c r="T70" s="830"/>
      <c r="U70" s="830"/>
      <c r="V70" s="830">
        <v>23</v>
      </c>
      <c r="W70" s="830"/>
      <c r="X70" s="830"/>
      <c r="Y70" s="830"/>
      <c r="Z70" s="830"/>
      <c r="AA70" s="830">
        <v>-1</v>
      </c>
      <c r="AB70" s="830"/>
      <c r="AC70" s="830"/>
      <c r="AD70" s="830"/>
      <c r="AE70" s="830"/>
      <c r="AF70" s="830">
        <v>-1</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72</v>
      </c>
      <c r="R71" s="830"/>
      <c r="S71" s="830"/>
      <c r="T71" s="830"/>
      <c r="U71" s="830"/>
      <c r="V71" s="830">
        <v>61</v>
      </c>
      <c r="W71" s="830"/>
      <c r="X71" s="830"/>
      <c r="Y71" s="830"/>
      <c r="Z71" s="830"/>
      <c r="AA71" s="830">
        <v>11</v>
      </c>
      <c r="AB71" s="830"/>
      <c r="AC71" s="830"/>
      <c r="AD71" s="830"/>
      <c r="AE71" s="830"/>
      <c r="AF71" s="830">
        <v>11</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407</v>
      </c>
      <c r="R72" s="830"/>
      <c r="S72" s="830"/>
      <c r="T72" s="830"/>
      <c r="U72" s="830"/>
      <c r="V72" s="830">
        <v>217</v>
      </c>
      <c r="W72" s="830"/>
      <c r="X72" s="830"/>
      <c r="Y72" s="830"/>
      <c r="Z72" s="830"/>
      <c r="AA72" s="830">
        <v>190</v>
      </c>
      <c r="AB72" s="830"/>
      <c r="AC72" s="830"/>
      <c r="AD72" s="830"/>
      <c r="AE72" s="830"/>
      <c r="AF72" s="830">
        <v>190</v>
      </c>
      <c r="AG72" s="830"/>
      <c r="AH72" s="830"/>
      <c r="AI72" s="830"/>
      <c r="AJ72" s="830"/>
      <c r="AK72" s="830">
        <v>114</v>
      </c>
      <c r="AL72" s="830"/>
      <c r="AM72" s="830"/>
      <c r="AN72" s="830"/>
      <c r="AO72" s="830"/>
      <c r="AP72" s="830" t="s">
        <v>549</v>
      </c>
      <c r="AQ72" s="830"/>
      <c r="AR72" s="830"/>
      <c r="AS72" s="830"/>
      <c r="AT72" s="830"/>
      <c r="AU72" s="830" t="s">
        <v>549</v>
      </c>
      <c r="AV72" s="830"/>
      <c r="AW72" s="830"/>
      <c r="AX72" s="830"/>
      <c r="AY72" s="830"/>
      <c r="AZ72" s="832" t="s">
        <v>560</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218789</v>
      </c>
      <c r="R73" s="830"/>
      <c r="S73" s="830"/>
      <c r="T73" s="830"/>
      <c r="U73" s="830"/>
      <c r="V73" s="830">
        <v>212178</v>
      </c>
      <c r="W73" s="830"/>
      <c r="X73" s="830"/>
      <c r="Y73" s="830"/>
      <c r="Z73" s="830"/>
      <c r="AA73" s="830">
        <v>6611</v>
      </c>
      <c r="AB73" s="830"/>
      <c r="AC73" s="830"/>
      <c r="AD73" s="830"/>
      <c r="AE73" s="830"/>
      <c r="AF73" s="830">
        <v>6611</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1742</v>
      </c>
      <c r="R74" s="830"/>
      <c r="S74" s="830"/>
      <c r="T74" s="830"/>
      <c r="U74" s="830"/>
      <c r="V74" s="830">
        <v>1733</v>
      </c>
      <c r="W74" s="830"/>
      <c r="X74" s="830"/>
      <c r="Y74" s="830"/>
      <c r="Z74" s="830"/>
      <c r="AA74" s="830">
        <v>8</v>
      </c>
      <c r="AB74" s="830"/>
      <c r="AC74" s="830"/>
      <c r="AD74" s="830"/>
      <c r="AE74" s="830"/>
      <c r="AF74" s="830">
        <v>8</v>
      </c>
      <c r="AG74" s="830"/>
      <c r="AH74" s="830"/>
      <c r="AI74" s="830"/>
      <c r="AJ74" s="830"/>
      <c r="AK74" s="830">
        <v>15</v>
      </c>
      <c r="AL74" s="830"/>
      <c r="AM74" s="830"/>
      <c r="AN74" s="830"/>
      <c r="AO74" s="830"/>
      <c r="AP74" s="830">
        <v>989</v>
      </c>
      <c r="AQ74" s="830"/>
      <c r="AR74" s="830"/>
      <c r="AS74" s="830"/>
      <c r="AT74" s="830"/>
      <c r="AU74" s="830">
        <v>8</v>
      </c>
      <c r="AV74" s="830"/>
      <c r="AW74" s="830"/>
      <c r="AX74" s="830"/>
      <c r="AY74" s="830"/>
      <c r="AZ74" s="832" t="s">
        <v>561</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718</v>
      </c>
      <c r="R75" s="878"/>
      <c r="S75" s="878"/>
      <c r="T75" s="878"/>
      <c r="U75" s="834"/>
      <c r="V75" s="879">
        <v>693</v>
      </c>
      <c r="W75" s="878"/>
      <c r="X75" s="878"/>
      <c r="Y75" s="878"/>
      <c r="Z75" s="834"/>
      <c r="AA75" s="879">
        <v>25</v>
      </c>
      <c r="AB75" s="878"/>
      <c r="AC75" s="878"/>
      <c r="AD75" s="878"/>
      <c r="AE75" s="834"/>
      <c r="AF75" s="879">
        <v>25</v>
      </c>
      <c r="AG75" s="878"/>
      <c r="AH75" s="878"/>
      <c r="AI75" s="878"/>
      <c r="AJ75" s="834"/>
      <c r="AK75" s="879">
        <v>13</v>
      </c>
      <c r="AL75" s="878"/>
      <c r="AM75" s="878"/>
      <c r="AN75" s="878"/>
      <c r="AO75" s="834"/>
      <c r="AP75" s="879" t="s">
        <v>549</v>
      </c>
      <c r="AQ75" s="878"/>
      <c r="AR75" s="878"/>
      <c r="AS75" s="878"/>
      <c r="AT75" s="834"/>
      <c r="AU75" s="879">
        <v>0</v>
      </c>
      <c r="AV75" s="878"/>
      <c r="AW75" s="878"/>
      <c r="AX75" s="878"/>
      <c r="AY75" s="834"/>
      <c r="AZ75" s="832" t="s">
        <v>562</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7014</v>
      </c>
      <c r="AG88" s="844"/>
      <c r="AH88" s="844"/>
      <c r="AI88" s="844"/>
      <c r="AJ88" s="844"/>
      <c r="AK88" s="841"/>
      <c r="AL88" s="841"/>
      <c r="AM88" s="841"/>
      <c r="AN88" s="841"/>
      <c r="AO88" s="841"/>
      <c r="AP88" s="844">
        <v>989</v>
      </c>
      <c r="AQ88" s="844"/>
      <c r="AR88" s="844"/>
      <c r="AS88" s="844"/>
      <c r="AT88" s="844"/>
      <c r="AU88" s="844">
        <v>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32</v>
      </c>
      <c r="CS102" s="852"/>
      <c r="CT102" s="852"/>
      <c r="CU102" s="852"/>
      <c r="CV102" s="891"/>
      <c r="CW102" s="890" t="s">
        <v>549</v>
      </c>
      <c r="CX102" s="852"/>
      <c r="CY102" s="852"/>
      <c r="CZ102" s="852"/>
      <c r="DA102" s="891"/>
      <c r="DB102" s="890" t="s">
        <v>549</v>
      </c>
      <c r="DC102" s="852"/>
      <c r="DD102" s="852"/>
      <c r="DE102" s="852"/>
      <c r="DF102" s="891"/>
      <c r="DG102" s="890" t="s">
        <v>549</v>
      </c>
      <c r="DH102" s="852"/>
      <c r="DI102" s="852"/>
      <c r="DJ102" s="852"/>
      <c r="DK102" s="891"/>
      <c r="DL102" s="890" t="s">
        <v>549</v>
      </c>
      <c r="DM102" s="852"/>
      <c r="DN102" s="852"/>
      <c r="DO102" s="852"/>
      <c r="DP102" s="891"/>
      <c r="DQ102" s="890" t="s">
        <v>549</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770352</v>
      </c>
      <c r="AB110" s="900"/>
      <c r="AC110" s="900"/>
      <c r="AD110" s="900"/>
      <c r="AE110" s="901"/>
      <c r="AF110" s="902">
        <v>768067</v>
      </c>
      <c r="AG110" s="900"/>
      <c r="AH110" s="900"/>
      <c r="AI110" s="900"/>
      <c r="AJ110" s="901"/>
      <c r="AK110" s="902">
        <v>799828</v>
      </c>
      <c r="AL110" s="900"/>
      <c r="AM110" s="900"/>
      <c r="AN110" s="900"/>
      <c r="AO110" s="901"/>
      <c r="AP110" s="903">
        <v>16.399999999999999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7627289</v>
      </c>
      <c r="BR110" s="931"/>
      <c r="BS110" s="931"/>
      <c r="BT110" s="931"/>
      <c r="BU110" s="931"/>
      <c r="BV110" s="931">
        <v>7275254</v>
      </c>
      <c r="BW110" s="931"/>
      <c r="BX110" s="931"/>
      <c r="BY110" s="931"/>
      <c r="BZ110" s="931"/>
      <c r="CA110" s="931">
        <v>6932389</v>
      </c>
      <c r="CB110" s="931"/>
      <c r="CC110" s="931"/>
      <c r="CD110" s="931"/>
      <c r="CE110" s="931"/>
      <c r="CF110" s="944">
        <v>142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t="s">
        <v>122</v>
      </c>
      <c r="BR112" s="926"/>
      <c r="BS112" s="926"/>
      <c r="BT112" s="926"/>
      <c r="BU112" s="926"/>
      <c r="BV112" s="926">
        <v>658</v>
      </c>
      <c r="BW112" s="926"/>
      <c r="BX112" s="926"/>
      <c r="BY112" s="926"/>
      <c r="BZ112" s="926"/>
      <c r="CA112" s="926">
        <v>2956</v>
      </c>
      <c r="CB112" s="926"/>
      <c r="CC112" s="926"/>
      <c r="CD112" s="926"/>
      <c r="CE112" s="926"/>
      <c r="CF112" s="920">
        <v>0.1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122</v>
      </c>
      <c r="AB113" s="938"/>
      <c r="AC113" s="938"/>
      <c r="AD113" s="938"/>
      <c r="AE113" s="939"/>
      <c r="AF113" s="940" t="s">
        <v>122</v>
      </c>
      <c r="AG113" s="938"/>
      <c r="AH113" s="938"/>
      <c r="AI113" s="938"/>
      <c r="AJ113" s="939"/>
      <c r="AK113" s="940" t="s">
        <v>122</v>
      </c>
      <c r="AL113" s="938"/>
      <c r="AM113" s="938"/>
      <c r="AN113" s="938"/>
      <c r="AO113" s="939"/>
      <c r="AP113" s="941" t="s">
        <v>122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8297</v>
      </c>
      <c r="BR113" s="926"/>
      <c r="BS113" s="926"/>
      <c r="BT113" s="926"/>
      <c r="BU113" s="926"/>
      <c r="BV113" s="926">
        <v>7586</v>
      </c>
      <c r="BW113" s="926"/>
      <c r="BX113" s="926"/>
      <c r="BY113" s="926"/>
      <c r="BZ113" s="926"/>
      <c r="CA113" s="926">
        <v>7586</v>
      </c>
      <c r="CB113" s="926"/>
      <c r="CC113" s="926"/>
      <c r="CD113" s="926"/>
      <c r="CE113" s="926"/>
      <c r="CF113" s="920">
        <v>0.2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13706</v>
      </c>
      <c r="AB114" s="959"/>
      <c r="AC114" s="959"/>
      <c r="AD114" s="959"/>
      <c r="AE114" s="960"/>
      <c r="AF114" s="961">
        <v>14040</v>
      </c>
      <c r="AG114" s="959"/>
      <c r="AH114" s="959"/>
      <c r="AI114" s="959"/>
      <c r="AJ114" s="960"/>
      <c r="AK114" s="961">
        <v>12661</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1462710</v>
      </c>
      <c r="BR114" s="926"/>
      <c r="BS114" s="926"/>
      <c r="BT114" s="926"/>
      <c r="BU114" s="926"/>
      <c r="BV114" s="926">
        <v>1606024</v>
      </c>
      <c r="BW114" s="926"/>
      <c r="BX114" s="926"/>
      <c r="BY114" s="926"/>
      <c r="BZ114" s="926"/>
      <c r="CA114" s="926">
        <v>1389899</v>
      </c>
      <c r="CB114" s="926"/>
      <c r="CC114" s="926"/>
      <c r="CD114" s="926"/>
      <c r="CE114" s="926"/>
      <c r="CF114" s="920">
        <v>28.5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784058</v>
      </c>
      <c r="AB117" s="979"/>
      <c r="AC117" s="979"/>
      <c r="AD117" s="979"/>
      <c r="AE117" s="980"/>
      <c r="AF117" s="981">
        <v>782107</v>
      </c>
      <c r="AG117" s="979"/>
      <c r="AH117" s="979"/>
      <c r="AI117" s="979"/>
      <c r="AJ117" s="980"/>
      <c r="AK117" s="981">
        <v>812489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9098296</v>
      </c>
      <c r="BR119" s="1000"/>
      <c r="BS119" s="1000"/>
      <c r="BT119" s="1000"/>
      <c r="BU119" s="1000"/>
      <c r="BV119" s="1000">
        <v>8889522</v>
      </c>
      <c r="BW119" s="1000"/>
      <c r="BX119" s="1000"/>
      <c r="BY119" s="1000"/>
      <c r="BZ119" s="1000"/>
      <c r="CA119" s="1000">
        <v>8332830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4953970</v>
      </c>
      <c r="BR120" s="931"/>
      <c r="BS120" s="931"/>
      <c r="BT120" s="931"/>
      <c r="BU120" s="931"/>
      <c r="BV120" s="931">
        <v>5342212</v>
      </c>
      <c r="BW120" s="931"/>
      <c r="BX120" s="931"/>
      <c r="BY120" s="931"/>
      <c r="BZ120" s="931"/>
      <c r="CA120" s="931">
        <v>5426747</v>
      </c>
      <c r="CB120" s="931"/>
      <c r="CC120" s="931"/>
      <c r="CD120" s="931"/>
      <c r="CE120" s="931"/>
      <c r="CF120" s="944">
        <v>111.1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2418</v>
      </c>
      <c r="DR120" s="931"/>
      <c r="DS120" s="931"/>
      <c r="DT120" s="931"/>
      <c r="DU120" s="931"/>
      <c r="DV120" s="932">
        <v>0</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115819</v>
      </c>
      <c r="BR121" s="926"/>
      <c r="BS121" s="926"/>
      <c r="BT121" s="926"/>
      <c r="BU121" s="926"/>
      <c r="BV121" s="926">
        <v>74547</v>
      </c>
      <c r="BW121" s="926"/>
      <c r="BX121" s="926"/>
      <c r="BY121" s="926"/>
      <c r="BZ121" s="926"/>
      <c r="CA121" s="926">
        <v>58940</v>
      </c>
      <c r="CB121" s="926"/>
      <c r="CC121" s="926"/>
      <c r="CD121" s="926"/>
      <c r="CE121" s="926"/>
      <c r="CF121" s="920">
        <v>1.2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658</v>
      </c>
      <c r="DM121" s="926"/>
      <c r="DN121" s="926"/>
      <c r="DO121" s="926"/>
      <c r="DP121" s="926"/>
      <c r="DQ121" s="926">
        <v>538</v>
      </c>
      <c r="DR121" s="926"/>
      <c r="DS121" s="926"/>
      <c r="DT121" s="926"/>
      <c r="DU121" s="926"/>
      <c r="DV121" s="927">
        <v>0</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6038533</v>
      </c>
      <c r="BR122" s="1000"/>
      <c r="BS122" s="1000"/>
      <c r="BT122" s="1000"/>
      <c r="BU122" s="1000"/>
      <c r="BV122" s="1000">
        <v>5792439</v>
      </c>
      <c r="BW122" s="1000"/>
      <c r="BX122" s="1000"/>
      <c r="BY122" s="1000"/>
      <c r="BZ122" s="1000"/>
      <c r="CA122" s="1000">
        <v>5566576</v>
      </c>
      <c r="CB122" s="1000"/>
      <c r="CC122" s="1000"/>
      <c r="CD122" s="1000"/>
      <c r="CE122" s="1000"/>
      <c r="CF122" s="1017">
        <v>114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11108322</v>
      </c>
      <c r="BR123" s="1064"/>
      <c r="BS123" s="1064"/>
      <c r="BT123" s="1064"/>
      <c r="BU123" s="1064"/>
      <c r="BV123" s="1064">
        <v>11209198</v>
      </c>
      <c r="BW123" s="1064"/>
      <c r="BX123" s="1064"/>
      <c r="BY123" s="1064"/>
      <c r="BZ123" s="1064"/>
      <c r="CA123" s="1064">
        <v>11052263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11397</v>
      </c>
      <c r="AB128" s="1046"/>
      <c r="AC128" s="1046"/>
      <c r="AD128" s="1046"/>
      <c r="AE128" s="1047"/>
      <c r="AF128" s="1048">
        <v>12646</v>
      </c>
      <c r="AG128" s="1046"/>
      <c r="AH128" s="1046"/>
      <c r="AI128" s="1046"/>
      <c r="AJ128" s="1047"/>
      <c r="AK128" s="1048">
        <v>14193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14.71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5305766</v>
      </c>
      <c r="AB129" s="959"/>
      <c r="AC129" s="959"/>
      <c r="AD129" s="959"/>
      <c r="AE129" s="960"/>
      <c r="AF129" s="961">
        <v>5350562</v>
      </c>
      <c r="AG129" s="959"/>
      <c r="AH129" s="959"/>
      <c r="AI129" s="959"/>
      <c r="AJ129" s="960"/>
      <c r="AK129" s="961">
        <v>5475078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19.71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598851</v>
      </c>
      <c r="AB130" s="959"/>
      <c r="AC130" s="959"/>
      <c r="AD130" s="959"/>
      <c r="AE130" s="960"/>
      <c r="AF130" s="961">
        <v>584334</v>
      </c>
      <c r="AG130" s="959"/>
      <c r="AH130" s="959"/>
      <c r="AI130" s="959"/>
      <c r="AJ130" s="960"/>
      <c r="AK130" s="961">
        <v>591744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3.9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4706915</v>
      </c>
      <c r="AB131" s="986"/>
      <c r="AC131" s="986"/>
      <c r="AD131" s="986"/>
      <c r="AE131" s="987"/>
      <c r="AF131" s="985">
        <v>4766228</v>
      </c>
      <c r="AG131" s="986"/>
      <c r="AH131" s="986"/>
      <c r="AI131" s="986"/>
      <c r="AJ131" s="987"/>
      <c r="AK131" s="985">
        <v>4883334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3.6926521939999999</v>
      </c>
      <c r="AB132" s="1097"/>
      <c r="AC132" s="1097"/>
      <c r="AD132" s="1097"/>
      <c r="AE132" s="1098"/>
      <c r="AF132" s="1099">
        <v>3.884140666</v>
      </c>
      <c r="AG132" s="1097"/>
      <c r="AH132" s="1097"/>
      <c r="AI132" s="1097"/>
      <c r="AJ132" s="1098"/>
      <c r="AK132" s="1099">
        <v>4.2297332110000001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3.1</v>
      </c>
      <c r="AB133" s="1080"/>
      <c r="AC133" s="1080"/>
      <c r="AD133" s="1080"/>
      <c r="AE133" s="1081"/>
      <c r="AF133" s="1079">
        <v>3.5</v>
      </c>
      <c r="AG133" s="1080"/>
      <c r="AH133" s="1080"/>
      <c r="AI133" s="1080"/>
      <c r="AJ133" s="1081"/>
      <c r="AK133" s="1079">
        <v>3.9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jie/wPyNNG+fXkrOkXwqpVGWveA1qpcj5+dMdVDHnoLUrjjuQLWSk9RGtu8JQiqUPKq419kREl9i6vods6Uuw==" saltValue="4ptzxoqJuCksp8l2xCYx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 right="0" top="0" bottom="0" header="0" footer="0"/>
  <pageSetup paperSize="8" scale="40" orientation="portrait"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1" zoomScaleNormal="85" zoomScaleSheetLayoutView="100" workbookViewId="0">
      <selection activeCell="AZ21" sqref="AZ2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6WEOmiJgNXx09PJ2t/OOxPDUlSk18OFt6KCoOlpy1zTrQOUDeMCXcL8UZQKYbsTARgvtbdE0GcCAq9HESsyOA==" saltValue="pwdDOIANaX+DFUsEC+XW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bPicH4dLej4pPFD46XwM1+x77OcDynXaaESrwAaIe6KHYo8q85sY2ttFQVvOpc6gXPXTe+lBvJV2wWXaAiW5g==" saltValue="phF9luAW4eZPirtqWslDk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37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1787883</v>
      </c>
      <c r="AP9" s="269">
        <v>129482</v>
      </c>
      <c r="AQ9" s="270">
        <v>120794</v>
      </c>
      <c r="AR9" s="271">
        <v>7.2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259641</v>
      </c>
      <c r="AP10" s="272">
        <v>18804</v>
      </c>
      <c r="AQ10" s="273">
        <v>16294</v>
      </c>
      <c r="AR10" s="274">
        <v>15.4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9111</v>
      </c>
      <c r="AP11" s="272">
        <v>660</v>
      </c>
      <c r="AQ11" s="273">
        <v>1928</v>
      </c>
      <c r="AR11" s="274">
        <v>-65.8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111329</v>
      </c>
      <c r="AP13" s="272">
        <v>8063</v>
      </c>
      <c r="AQ13" s="273">
        <v>4630</v>
      </c>
      <c r="AR13" s="274">
        <v>74.099999999999994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30701</v>
      </c>
      <c r="AP14" s="272">
        <v>2223</v>
      </c>
      <c r="AQ14" s="273">
        <v>2459</v>
      </c>
      <c r="AR14" s="274">
        <v>-9.6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-121554</v>
      </c>
      <c r="AP15" s="272">
        <v>-8803</v>
      </c>
      <c r="AQ15" s="273">
        <v>-7108</v>
      </c>
      <c r="AR15" s="274">
        <v>23.8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2077111</v>
      </c>
      <c r="AP16" s="272">
        <v>150428</v>
      </c>
      <c r="AQ16" s="273">
        <v>139017</v>
      </c>
      <c r="AR16" s="274">
        <v>8.1999999999999993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12.09</v>
      </c>
      <c r="AP21" s="286">
        <v>11.1</v>
      </c>
      <c r="AQ21" s="287">
        <v>0.99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100.4</v>
      </c>
      <c r="AP22" s="291">
        <v>96.5</v>
      </c>
      <c r="AQ22" s="292">
        <v>3.9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799828</v>
      </c>
      <c r="AP32" s="300">
        <v>57925</v>
      </c>
      <c r="AQ32" s="301">
        <v>62408</v>
      </c>
      <c r="AR32" s="302">
        <v>-7.2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4</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t="s">
        <v>487</v>
      </c>
      <c r="AP35" s="300" t="s">
        <v>487</v>
      </c>
      <c r="AQ35" s="301">
        <v>14219</v>
      </c>
      <c r="AR35" s="302" t="s">
        <v>487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12661</v>
      </c>
      <c r="AP36" s="300">
        <v>917</v>
      </c>
      <c r="AQ36" s="301">
        <v>4004</v>
      </c>
      <c r="AR36" s="302">
        <v>-77.099999999999994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309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-14193</v>
      </c>
      <c r="AP39" s="300">
        <v>-1028</v>
      </c>
      <c r="AQ39" s="301">
        <v>-2554</v>
      </c>
      <c r="AR39" s="302">
        <v>-59.7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-591744</v>
      </c>
      <c r="AP40" s="300">
        <v>-42855</v>
      </c>
      <c r="AQ40" s="301">
        <v>-52280</v>
      </c>
      <c r="AR40" s="302">
        <v>-18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206552</v>
      </c>
      <c r="AP41" s="300">
        <v>14959</v>
      </c>
      <c r="AQ41" s="301">
        <v>26115</v>
      </c>
      <c r="AR41" s="302">
        <v>-42.7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1280438</v>
      </c>
      <c r="AN51" s="322">
        <v>85477</v>
      </c>
      <c r="AO51" s="323">
        <v>-7.3</v>
      </c>
      <c r="AP51" s="324">
        <v>117234</v>
      </c>
      <c r="AQ51" s="325">
        <v>34</v>
      </c>
      <c r="AR51" s="326">
        <v>-41.3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543242</v>
      </c>
      <c r="AN52" s="330">
        <v>36264</v>
      </c>
      <c r="AO52" s="331">
        <v>-3.6</v>
      </c>
      <c r="AP52" s="332">
        <v>59796</v>
      </c>
      <c r="AQ52" s="333">
        <v>25.9</v>
      </c>
      <c r="AR52" s="334">
        <v>-29.5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1350420</v>
      </c>
      <c r="AN53" s="322">
        <v>91903</v>
      </c>
      <c r="AO53" s="323">
        <v>7.5</v>
      </c>
      <c r="AP53" s="324">
        <v>97758</v>
      </c>
      <c r="AQ53" s="325">
        <v>-16.600000000000001</v>
      </c>
      <c r="AR53" s="326">
        <v>24.1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656717</v>
      </c>
      <c r="AN54" s="330">
        <v>44693</v>
      </c>
      <c r="AO54" s="331">
        <v>23.2</v>
      </c>
      <c r="AP54" s="332">
        <v>45946</v>
      </c>
      <c r="AQ54" s="333">
        <v>-23.2</v>
      </c>
      <c r="AR54" s="334">
        <v>46.4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914334</v>
      </c>
      <c r="AN55" s="322">
        <v>63566</v>
      </c>
      <c r="AO55" s="323">
        <v>-30.8</v>
      </c>
      <c r="AP55" s="324">
        <v>91338</v>
      </c>
      <c r="AQ55" s="325">
        <v>-6.6</v>
      </c>
      <c r="AR55" s="326">
        <v>-24.2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376349</v>
      </c>
      <c r="AN56" s="330">
        <v>26164</v>
      </c>
      <c r="AO56" s="331">
        <v>-41.5</v>
      </c>
      <c r="AP56" s="332">
        <v>43989</v>
      </c>
      <c r="AQ56" s="333">
        <v>-4.3</v>
      </c>
      <c r="AR56" s="334">
        <v>-37.200000000000003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1025931</v>
      </c>
      <c r="AN57" s="322">
        <v>72952</v>
      </c>
      <c r="AO57" s="323">
        <v>14.8</v>
      </c>
      <c r="AP57" s="324">
        <v>103975</v>
      </c>
      <c r="AQ57" s="325">
        <v>13.8</v>
      </c>
      <c r="AR57" s="326">
        <v>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479889</v>
      </c>
      <c r="AN58" s="330">
        <v>34124</v>
      </c>
      <c r="AO58" s="331">
        <v>30.4</v>
      </c>
      <c r="AP58" s="332">
        <v>52698</v>
      </c>
      <c r="AQ58" s="333">
        <v>19.8</v>
      </c>
      <c r="AR58" s="334">
        <v>10.6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969515</v>
      </c>
      <c r="AN59" s="322">
        <v>70214</v>
      </c>
      <c r="AO59" s="323">
        <v>-3.8</v>
      </c>
      <c r="AP59" s="324">
        <v>112678</v>
      </c>
      <c r="AQ59" s="325">
        <v>8.4</v>
      </c>
      <c r="AR59" s="326">
        <v>-12.2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530129</v>
      </c>
      <c r="AN60" s="330">
        <v>38393</v>
      </c>
      <c r="AO60" s="331">
        <v>12.5</v>
      </c>
      <c r="AP60" s="332">
        <v>55165</v>
      </c>
      <c r="AQ60" s="333">
        <v>4.7</v>
      </c>
      <c r="AR60" s="334">
        <v>7.8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1108128</v>
      </c>
      <c r="AN61" s="337">
        <v>76822</v>
      </c>
      <c r="AO61" s="338">
        <v>-3.9</v>
      </c>
      <c r="AP61" s="339">
        <v>104597</v>
      </c>
      <c r="AQ61" s="340">
        <v>6.6</v>
      </c>
      <c r="AR61" s="326">
        <v>-10.5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517265</v>
      </c>
      <c r="AN62" s="330">
        <v>35928</v>
      </c>
      <c r="AO62" s="331">
        <v>4.2</v>
      </c>
      <c r="AP62" s="332">
        <v>51519</v>
      </c>
      <c r="AQ62" s="333">
        <v>4.5999999999999996</v>
      </c>
      <c r="AR62" s="334">
        <v>-0.4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uMqv9o1vvDkUpwJUtfvxdPCyDWgdodCDxxVPF1BN4jDLOZUE7LsbJbN5cmfb0apo77qs4/oBXNSC92UbA2k6A==" saltValue="yy+JkqSwmPZ0e7TjERzK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Normal="100" zoomScaleSheetLayoutView="55" workbookViewId="0"/>
  </sheetViews>
  <sheetFormatPr defaultColWidth="0" defaultRowHeight="13.5" customHeight="1" zeroHeight="1" x14ac:dyDescent="0.15"/>
  <cols>
    <col min="1" max="125" width="2.37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uzlUhkS7xbi6gKzLSW3fIMmi5/xHwo6N1mPGUK8SaYbbwOB7TFu/eNt+eLwUDKPbywKzxwwvahx8VcVZCJvWMg==" saltValue="r5PlhHkY1GvJvyPnBu3k4w=="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37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SieJZIu0D68YkoTZYv3DjjryATIUudRqag0dEt/HGt8Fzot6kpfH65bWm24hOAjwEsfo7H/RdoH0URnGZlGxPw==" saltValue="NTuc6Gz+tQ0iHjdKOheqWQ=="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17.05</v>
      </c>
      <c r="G47" s="12">
        <v>18.05</v>
      </c>
      <c r="H47" s="12">
        <v>16.37</v>
      </c>
      <c r="I47" s="12">
        <v>18.420000000000002</v>
      </c>
      <c r="J47" s="13">
        <v>15.44</v>
      </c>
    </row>
    <row r="48" spans="2:10" ht="57.75" customHeight="1" x14ac:dyDescent="0.15">
      <c r="B48" s="14"/>
      <c r="C48" s="1141" t="s">
        <v>4</v>
      </c>
      <c r="D48" s="1141"/>
      <c r="E48" s="1142"/>
      <c r="F48" s="15">
        <v>10.78</v>
      </c>
      <c r="G48" s="16">
        <v>5.3</v>
      </c>
      <c r="H48" s="16">
        <v>8.92</v>
      </c>
      <c r="I48" s="16">
        <v>5.93</v>
      </c>
      <c r="J48" s="17">
        <v>7.67</v>
      </c>
    </row>
    <row r="49" spans="2:10" ht="57.75" customHeight="1" thickBot="1" x14ac:dyDescent="0.2">
      <c r="B49" s="18"/>
      <c r="C49" s="1143" t="s">
        <v>5</v>
      </c>
      <c r="D49" s="1143"/>
      <c r="E49" s="1144"/>
      <c r="F49" s="19" t="s">
        <v>530</v>
      </c>
      <c r="G49" s="20" t="s">
        <v>531</v>
      </c>
      <c r="H49" s="20" t="s">
        <v>532</v>
      </c>
      <c r="I49" s="20" t="s">
        <v>533</v>
      </c>
      <c r="J49" s="21" t="s">
        <v>534</v>
      </c>
    </row>
    <row r="50" spans="2:10" x14ac:dyDescent="0.15"/>
  </sheetData>
  <sheetProtection algorithmName="SHA-512" hashValue="deCVKnWe1sU1ZY5vUsWhBx+l5D7PJvcnVMZ42yB7khAPH8pPq4OsrEFoUYSP0pyQ1vWAUgf5+OX4pAaw6LB31Q==" saltValue="MFGiWgtK4LRl7PJOYKeL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2026-03-11T06:47:53Z</cp:lastPrinted>
  <dcterms:created xsi:type="dcterms:W3CDTF">2026-02-23T09:45:02Z</dcterms:created>
  <dcterms:modified xsi:type="dcterms:W3CDTF">2026-03-11T06:48:05Z</dcterms:modified>
  <cp:category/>
</cp:coreProperties>
</file>