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206.4.241\02.04財政係\財政係業務データ\09【ok】財政公表\Ｒ6\05 財政状況資料集\②3.11〆【令和5年度財政状況資料集の作成及び提出について】\"/>
    </mc:Choice>
  </mc:AlternateContent>
  <xr:revisionPtr revIDLastSave="0" documentId="13_ncr:1_{B21EF49B-E01D-4CF2-B658-FED44587CFF4}" xr6:coauthVersionLast="47" xr6:coauthVersionMax="47" xr10:uidLastSave="{00000000-0000-0000-0000-000000000000}"/>
  <bookViews>
    <workbookView xWindow="-28920" yWindow="-1080" windowWidth="29040" windowHeight="15840" tabRatio="8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C34" i="10"/>
  <c r="CO34" i="10" l="1"/>
  <c r="BW35" i="10"/>
  <c r="BW36" i="10" s="1"/>
  <c r="BW37" i="10" s="1"/>
  <c r="BW38" i="10" s="1"/>
  <c r="BW39" i="10" s="1"/>
  <c r="BW40" i="10" s="1"/>
  <c r="BW41"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<sst xmlns="http://schemas.openxmlformats.org/spreadsheetml/2006/main" count="1143" uniqueCount="569">
  <si>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</si>
  <si>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</si>
  <si>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</si>
  <si>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</si>
  <si>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</si>
  <si>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</si>
  <si>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</si>
  <si>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</si>
  <si>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</si>
  <si>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</si>
  <si>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</si>
  <si>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</si>
  <si>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</si>
  <si>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</si>
  <si>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</si>
  <si>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</si>
  <si>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</si>
  <si>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</si>
  <si>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</si>
  <si>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</si>
  <si>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</si>
  <si>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</si>
  <si>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</si>
  <si>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</si>
  <si>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</si>
  <si>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</si>
  <si>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</si>
  <si>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</si>
  <si>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</si>
  <si>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</si>
  <si>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</si>
  <si>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</si>
  <si>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</si>
  <si>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</si>
  <si>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</si>
  <si>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</si>
  <si>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</si>
  <si>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</si>
  <si>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</si>
  <si>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</si>
  <si>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</si>
  <si>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</si>
  <si>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</si>
  <si>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</si>
  <si>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</si>
  <si>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</si>
  <si>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</si>
  <si>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</si>
  <si>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</si>
  <si>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</si>
  <si>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</si>
  <si>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</si>
  <si>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</si>
  <si>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</si>
  <si>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</si>
  <si>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</si>
  <si>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</si>
  <si>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</si>
  <si>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</si>
  <si>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</si>
  <si>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</si>
  <si>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</si>
  <si>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</si>
  <si>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</si>
  <si>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</si>
  <si>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</si>
  <si>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</si>
  <si>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</si>
  <si>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</si>
  <si>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</si>
  <si>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</si>
  <si>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</si>
  <si>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</si>
  <si>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</si>
  <si>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</si>
  <si>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</si>
  <si>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</si>
  <si>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</si>
  <si>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</si>
  <si>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</si>
  <si>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</si>
  <si>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</si>
  <si>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</si>
  <si>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</si>
  <si>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</si>
  <si>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</si>
  <si>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</si>
  <si>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</si>
  <si>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</si>
  <si>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</si>
  <si>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</si>
  <si>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</si>
  <si>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</si>
  <si>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</si>
  <si>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</si>
  <si>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</si>
  <si>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</si>
  <si>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</si>
  <si>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</si>
  <si>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</si>
  <si>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</si>
  <si>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</si>
  <si>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</si>
  <si>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</si>
  <si>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</si>
  <si>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</si>
  <si>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</si>
  <si>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</si>
  <si>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</si>
  <si>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</si>
  <si>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</si>
  <si>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</si>
  <si>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</si>
  <si>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</si>
  <si>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</si>
  <si>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</si>
  <si>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</si>
  <si>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</si>
  <si>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</si>
  <si>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</si>
  <si>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</si>
  <si>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</si>
  <si>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</si>
  <si>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</si>
  <si>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</si>
  <si>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</si>
  <si>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</si>
  <si>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</si>
  <si>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</si>
  <si>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</si>
  <si>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</si>
  <si>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</si>
  <si>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</si>
  <si>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</si>
  <si>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</si>
  <si>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</si>
  <si>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</si>
  <si>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</si>
  <si>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</si>
  <si>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</si>
  <si>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</si>
  <si>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</si>
  <si>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</si>
  <si>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</si>
  <si>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</si>
  <si>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</si>
  <si>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</si>
  <si>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</si>
  <si>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</si>
  <si>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</si>
  <si>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</si>
  <si>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</si>
  <si>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</si>
  <si>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</si>
  <si>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</si>
  <si>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</si>
  <si>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</si>
  <si>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</si>
  <si>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</si>
  <si>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</si>
  <si>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</si>
  <si>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</si>
  <si>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</si>
  <si>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</si>
  <si>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</si>
  <si>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</si>
  <si>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</si>
  <si>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</si>
  <si>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</si>
  <si>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</si>
  <si>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</si>
  <si>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</si>
  <si>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</si>
  <si>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</si>
  <si>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</si>
  <si>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</si>
  <si>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</si>
  <si>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</si>
  <si>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</si>
  <si>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</si>
  <si>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</si>
  <si>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</si>
  <si>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</si>
  <si>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</si>
  <si>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</si>
  <si>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</si>
  <si>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</si>
  <si>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</si>
  <si>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</si>
  <si>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</si>
  <si>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</si>
  <si>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</si>
  <si>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</si>
  <si>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</si>
  <si>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</si>
  <si>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</si>
  <si>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</si>
  <si>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</si>
  <si>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</si>
  <si>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</si>
  <si>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</si>
  <si>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</si>
  <si>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</si>
  <si>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大分県玖珠町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</si>
  <si>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</si>
  <si>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</si>
  <si>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</si>
  <si>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</si>
  <si>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</si>
  <si>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</si>
  <si>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</si>
  <si>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</si>
  <si>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</si>
  <si>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</si>
  <si>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</si>
  <si>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</si>
  <si>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</si>
  <si>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</si>
  <si>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</si>
  <si>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</si>
  <si>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</si>
  <si>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</si>
  <si>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</si>
  <si>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</si>
  <si>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</si>
  <si>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</si>
  <si>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</si>
  <si>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</si>
  <si>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</si>
  <si>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</si>
  <si>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</si>
  <si>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</si>
  <si>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</si>
  <si>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</si>
  <si>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</si>
  <si>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</si>
  <si>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</si>
  <si>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</si>
  <si>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</si>
  <si>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</si>
  <si>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</si>
  <si>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</si>
  <si>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</si>
  <si>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</si>
  <si>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</si>
  <si>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</si>
  <si>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</si>
  <si>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</si>
  <si>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</si>
  <si>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</si>
  <si>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</si>
  <si>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</si>
  <si>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</si>
  <si>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</si>
  <si>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</si>
  <si>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</si>
  <si>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</si>
  <si>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</si>
  <si>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</si>
  <si>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</si>
  <si>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</si>
  <si>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</si>
  <si>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</si>
  <si>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</si>
  <si>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</si>
  <si>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</si>
  <si>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</si>
  <si>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</si>
  <si>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</si>
  <si>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</si>
  <si>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</si>
  <si>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</si>
  <si>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</si>
  <si>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</si>
  <si>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</si>
  <si>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</si>
  <si>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</si>
  <si>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</si>
  <si>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</si>
  <si>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</si>
  <si>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</si>
  <si>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</si>
  <si>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</si>
  <si>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</si>
  <si>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</si>
  <si>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</si>
  <si>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</si>
  <si>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</si>
  <si>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</si>
  <si>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</si>
  <si>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</si>
  <si>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</si>
  <si>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</si>
  <si>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</si>
  <si>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</si>
  <si>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</si>
  <si>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</si>
  <si>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</si>
  <si>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</si>
  <si>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</si>
  <si>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</si>
  <si>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</si>
  <si>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</si>
  <si>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</si>
  <si>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</si>
  <si>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</si>
  <si>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</si>
  <si>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</si>
  <si>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</si>
  <si>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</si>
  <si>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</si>
  <si>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</si>
  <si>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</si>
  <si>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</si>
  <si>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</si>
  <si>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</si>
  <si>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</si>
  <si>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</si>
  <si>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</si>
  <si>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</si>
  <si>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</si>
  <si>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</si>
  <si>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</si>
  <si>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</si>
  <si>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</si>
  <si>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</si>
  <si>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</si>
  <si>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</si>
  <si>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</si>
  <si>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</si>
  <si>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</si>
  <si>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</si>
  <si>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</si>
  <si>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</si>
  <si>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</si>
  <si>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</si>
  <si>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</si>
  <si>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</si>
  <si>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</si>
  <si>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</si>
  <si>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</si>
  <si>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</si>
  <si>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</si>
  <si>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</si>
  <si>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</si>
  <si>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</si>
  <si>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</si>
  <si>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</si>
  <si>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</si>
  <si>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</si>
  <si>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</si>
  <si>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</si>
  <si>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</si>
  <si>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</si>
  <si>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大分県玖珠町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</si>
  <si>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</si>
  <si>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</si>
  <si>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</si>
  <si>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</si>
  <si>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</si>
  <si>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</si>
  <si>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</si>
  <si>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</si>
  <si>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</si>
  <si>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</si>
  <si>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</si>
  <si>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</si>
  <si>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</si>
  <si>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</si>
  <si>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</si>
  <si>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</si>
  <si>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</si>
  <si>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</si>
  <si>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</si>
  <si>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</si>
  <si>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</si>
  <si>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</si>
  <si>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</si>
  <si>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</si>
  <si>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</si>
  <si>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</si>
  <si>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</si>
  <si>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</si>
  <si>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</si>
  <si>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</si>
  <si>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</si>
  <si>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</si>
  <si>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</si>
  <si>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</si>
  <si>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</si>
  <si>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</si>
  <si>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</si>
  <si>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</si>
  <si>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</si>
  <si>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</si>
  <si>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</si>
  <si>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</si>
  <si>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</si>
  <si>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</si>
  <si>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</si>
  <si>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</si>
  <si>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</si>
  <si>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</si>
  <si>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</si>
  <si>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</si>
  <si>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</si>
  <si>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</si>
  <si>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</si>
  <si>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</si>
  <si>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</si>
  <si>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</si>
  <si>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</si>
  <si>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</si>
  <si>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</si>
  <si>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</si>
  <si>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</si>
  <si>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</si>
  <si>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</si>
  <si>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</si>
  <si>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</si>
  <si>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</si>
  <si>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</si>
  <si>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</si>
  <si>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</si>
  <si>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</si>
  <si>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</si>
  <si>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</si>
  <si>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</si>
  <si>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</si>
  <si>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</si>
  <si>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</si>
  <si>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</si>
  <si>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</si>
  <si>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</si>
  <si>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</si>
  <si>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</si>
  <si>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</si>
  <si>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</si>
  <si>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</si>
  <si>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</si>
  <si>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</si>
  <si>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</si>
  <si>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</si>
  <si>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</si>
  <si>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</si>
  <si>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</si>
  <si>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</si>
  <si>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</si>
  <si>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</si>
  <si>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</si>
  <si>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</si>
  <si>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</si>
  <si>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</si>
  <si>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</si>
  <si>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</si>
  <si>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</si>
  <si>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</si>
  <si>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</si>
  <si>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</si>
  <si>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</si>
  <si>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</si>
  <si>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</si>
  <si>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</si>
  <si>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</si>
  <si>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</si>
  <si>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</si>
  <si>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</si>
  <si>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</si>
  <si>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</si>
  <si>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</si>
  <si>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</si>
  <si>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</si>
  <si>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</si>
  <si>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</si>
  <si>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</si>
  <si>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</si>
  <si>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</si>
  <si>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</si>
  <si>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</si>
  <si>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</si>
  <si>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</si>
  <si>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</si>
  <si>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</si>
  <si>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</si>
  <si>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</si>
  <si>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</si>
  <si>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</si>
  <si>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</si>
  <si>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</si>
  <si>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</si>
  <si>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</si>
  <si>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</si>
  <si>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</si>
  <si>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</si>
  <si>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</si>
  <si>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</si>
  <si>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</si>
  <si>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</si>
  <si>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</si>
  <si>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</si>
  <si>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</si>
  <si>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</si>
  <si>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</si>
  <si>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</si>
  <si>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</si>
  <si>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</si>
  <si>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</si>
  <si>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</si>
  <si>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</si>
  <si>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</si>
  <si>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</si>
  <si>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</si>
  <si>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</si>
  <si>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</si>
  <si>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</si>
  <si>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</si>
  <si>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</si>
  <si>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</si>
  <si>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</si>
  <si>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</si>
  <si>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</si>
  <si>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</si>
  <si>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</si>
  <si>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</si>
  <si>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</si>
  <si>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</si>
  <si>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</si>
  <si>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</si>
  <si>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</si>
  <si>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</si>
  <si>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</si>
  <si>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1.13</t>
  </si>
  <si>
    <t>▲ 5.90</t>
  </si>
  <si>
    <t>▲ 7.65</t>
  </si>
  <si>
    <t>▲ 1.49</t>
  </si>
  <si>
    <t>▲ 5.17</t>
  </si>
  <si>
    <t>水道事業会計</t>
  </si>
  <si>
    <t>一般会計</t>
  </si>
  <si>
    <t>介護保険事業特別会計</t>
  </si>
  <si>
    <t>国民健康保険事業特別会計</t>
  </si>
  <si>
    <t>後期高齢者医療事業特別会計</t>
  </si>
  <si>
    <t>簡易水道特別会計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</si>
  <si>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</si>
  <si>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</si>
  <si>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</si>
  <si>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</si>
  <si>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</si>
  <si>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</si>
  <si>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</si>
  <si>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</si>
  <si>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</si>
  <si>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一社くすみち</t>
    <phoneticPr fontId="2"/>
  </si>
  <si>
    <t>大分県退職手当組合</t>
    <rPh sb="0" eb="3">
      <t>オオイタケン</t>
    </rPh>
    <rPh sb="3" eb="9">
      <t>タイショクテアテクミアイ</t>
    </rPh>
    <phoneticPr fontId="10"/>
  </si>
  <si>
    <t>大分県消防補償等組合</t>
    <rPh sb="0" eb="3">
      <t>オオイタケン</t>
    </rPh>
    <rPh sb="3" eb="10">
      <t>ショウボウホショウトウクミアイ</t>
    </rPh>
    <phoneticPr fontId="10"/>
  </si>
  <si>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10"/>
  </si>
  <si>
    <t>大分県市町村会館管理組合</t>
    <rPh sb="0" eb="3">
      <t>オオイタケン</t>
    </rPh>
    <rPh sb="3" eb="8">
      <t>シチョウソンカイカン</t>
    </rPh>
    <rPh sb="8" eb="12">
      <t>カンリクミアイ</t>
    </rPh>
    <phoneticPr fontId="10"/>
  </si>
  <si>
    <t>大分県後期高齢者医療広域連合（普通会計）</t>
    <rPh sb="0" eb="12">
      <t>オオイタケンコウキコウレイシャイリョウコウイキ</t>
    </rPh>
    <rPh sb="12" eb="14">
      <t>レンゴウ</t>
    </rPh>
    <rPh sb="15" eb="19">
      <t>フツウカイケイ</t>
    </rPh>
    <phoneticPr fontId="10"/>
  </si>
  <si>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10"/>
  </si>
  <si>
    <t>日田玖珠広域消防組合</t>
    <rPh sb="0" eb="10">
      <t>ヒタクスコウイキショウボウクミアイ</t>
    </rPh>
    <phoneticPr fontId="10"/>
  </si>
  <si>
    <t>玖珠九重行政事務組合</t>
    <rPh sb="0" eb="10">
      <t>クスココノエギョウセイジムクミアイ</t>
    </rPh>
    <phoneticPr fontId="10"/>
  </si>
  <si>
    <t>基金から2百万円繰入れ</t>
    <rPh sb="0" eb="2">
      <t>キキン</t>
    </rPh>
    <rPh sb="5" eb="9">
      <t>ヒャク</t>
    </rPh>
    <rPh sb="9" eb="10">
      <t>イ</t>
    </rPh>
    <phoneticPr fontId="10"/>
  </si>
  <si>
    <t>基金から133百万円繰入</t>
    <rPh sb="0" eb="2">
      <t>キキン</t>
    </rPh>
    <rPh sb="7" eb="10">
      <t>ヒャクマンエン</t>
    </rPh>
    <rPh sb="10" eb="12">
      <t>クリイレ</t>
    </rPh>
    <phoneticPr fontId="10"/>
  </si>
  <si>
    <t>基金から22百万円繰入れ</t>
    <rPh sb="0" eb="2">
      <t>キキン</t>
    </rPh>
    <rPh sb="6" eb="10">
      <t>ヒャク</t>
    </rPh>
    <rPh sb="10" eb="11">
      <t>イ</t>
    </rPh>
    <phoneticPr fontId="10"/>
  </si>
  <si>
    <t>基金から9百万円繰入</t>
    <rPh sb="0" eb="2">
      <t>キキン</t>
    </rPh>
    <rPh sb="5" eb="8">
      <t>ヒャクマンエン</t>
    </rPh>
    <rPh sb="8" eb="10">
      <t>クリイレ</t>
    </rPh>
    <phoneticPr fontId="10"/>
  </si>
  <si>
    <t>公共施設等総合管理基金</t>
    <rPh sb="0" eb="5">
      <t>コウキョウシセツナド</t>
    </rPh>
    <rPh sb="5" eb="11">
      <t>ソウゴウカンリキキン</t>
    </rPh>
    <phoneticPr fontId="5"/>
  </si>
  <si>
    <t>地域振興基金</t>
    <rPh sb="0" eb="6">
      <t>チイキシンコウキキン</t>
    </rPh>
    <phoneticPr fontId="2"/>
  </si>
  <si>
    <t>ふるさと応援基金</t>
    <rPh sb="4" eb="8">
      <t>オウエンキキン</t>
    </rPh>
    <phoneticPr fontId="2"/>
  </si>
  <si>
    <t>福祉基金</t>
    <rPh sb="0" eb="4">
      <t>フクシキキン</t>
    </rPh>
    <phoneticPr fontId="2"/>
  </si>
  <si>
    <t>わらべの館運営基金</t>
    <rPh sb="4" eb="5">
      <t>ヤカタ</t>
    </rPh>
    <rPh sb="5" eb="9">
      <t>ウンエイキキン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</si>
</sst>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30CC-475C-B4DA-1192B600F5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92235</c:v>
                </c:pt>
                <c:pt idx="1">
                  <c:v>85477</c:v>
                </c:pt>
                <c:pt idx="2">
                  <c:v>91903</c:v>
                </c:pt>
                <c:pt idx="3">
                  <c:v>63566</c:v>
                </c:pt>
                <c:pt idx="4">
                  <c:v>72952</c:v>
                </c:pt>
              </c:numCache>
            </c:numRef>
          </c:val>
          <c:smooth val="0"/>
          <c:extLst>
            <c:ext xmlns:c16="http://schemas.microsoft.com/office/drawing/2014/chart" uri="{C3380CC4-5D6E-409C-BE32-E72D297353CC}">
              <c16:uniqueId val="{00000001-30CC-475C-B4DA-1192B600F5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10.68</c:v>
                </c:pt>
                <c:pt idx="1">
                  <c:v>10.78</c:v>
                </c:pt>
                <c:pt idx="2">
                  <c:v>5.3</c:v>
                </c:pt>
                <c:pt idx="3">
                  <c:v>8.92</c:v>
                </c:pt>
                <c:pt idx="4">
                  <c:v>5.93</c:v>
                </c:pt>
              </c:numCache>
            </c:numRef>
          </c:val>
          <c:extLst>
            <c:ext xmlns:c16="http://schemas.microsoft.com/office/drawing/2014/chart" uri="{C3380CC4-5D6E-409C-BE32-E72D297353CC}">
              <c16:uniqueId val="{00000000-3A47-499E-9741-388E08D32C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18.72</c:v>
                </c:pt>
                <c:pt idx="1">
                  <c:v>17.05</c:v>
                </c:pt>
                <c:pt idx="2">
                  <c:v>18.05</c:v>
                </c:pt>
                <c:pt idx="3">
                  <c:v>16.37</c:v>
                </c:pt>
                <c:pt idx="4">
                  <c:v>18.420000000000002</c:v>
                </c:pt>
              </c:numCache>
            </c:numRef>
          </c:val>
          <c:extLst>
            <c:ext xmlns:c16="http://schemas.microsoft.com/office/drawing/2014/chart" uri="{C3380CC4-5D6E-409C-BE32-E72D297353CC}">
              <c16:uniqueId val="{00000001-3A47-499E-9741-388E08D32C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-1.1299999999999999</c:v>
                </c:pt>
                <c:pt idx="1">
                  <c:v>-5.9</c:v>
                </c:pt>
                <c:pt idx="2">
                  <c:v>-7.65</c:v>
                </c:pt>
                <c:pt idx="3">
                  <c:v>-1.49</c:v>
                </c:pt>
                <c:pt idx="4">
                  <c:v>-5.17</c:v>
                </c:pt>
              </c:numCache>
            </c:numRef>
          </c:val>
          <c:smooth val="0"/>
          <c:extLst>
            <c:ext xmlns:c16="http://schemas.microsoft.com/office/drawing/2014/chart" uri="{C3380CC4-5D6E-409C-BE32-E72D297353CC}">
              <c16:uniqueId val="{00000002-3A47-499E-9741-388E08D32C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A4-4E60-82ED-1743492474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4-4E60-82ED-1743492474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A4-4E60-82ED-17434924741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A4-4E60-82ED-1743492474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A4-4E60-82ED-17434924741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3A4-4E60-82ED-17434924741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0.45</c:v>
                </c:pt>
                <c:pt idx="4">
                  <c:v>#N/A</c:v>
                </c:pt>
                <c:pt idx="5">
                  <c:v>0.79</c:v>
                </c:pt>
                <c:pt idx="6">
                  <c:v>#N/A</c:v>
                </c:pt>
                <c:pt idx="7">
                  <c:v>1.1299999999999999</c:v>
                </c:pt>
                <c:pt idx="8">
                  <c:v>#N/A</c:v>
                </c:pt>
                <c:pt idx="9">
                  <c:v>0.35</c:v>
                </c:pt>
              </c:numCache>
            </c:numRef>
          </c:val>
          <c:extLst>
            <c:ext xmlns:c16="http://schemas.microsoft.com/office/drawing/2014/chart" uri="{C3380CC4-5D6E-409C-BE32-E72D297353CC}">
              <c16:uniqueId val="{00000006-B3A4-4E60-82ED-17434924741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0.73</c:v>
                </c:pt>
                <c:pt idx="4">
                  <c:v>#N/A</c:v>
                </c:pt>
                <c:pt idx="5">
                  <c:v>0.76</c:v>
                </c:pt>
                <c:pt idx="6">
                  <c:v>#N/A</c:v>
                </c:pt>
                <c:pt idx="7">
                  <c:v>2.44</c:v>
                </c:pt>
                <c:pt idx="8">
                  <c:v>#N/A</c:v>
                </c:pt>
                <c:pt idx="9">
                  <c:v>2.63</c:v>
                </c:pt>
              </c:numCache>
            </c:numRef>
          </c:val>
          <c:extLst>
            <c:ext xmlns:c16="http://schemas.microsoft.com/office/drawing/2014/chart" uri="{C3380CC4-5D6E-409C-BE32-E72D297353CC}">
              <c16:uniqueId val="{00000007-B3A4-4E60-82ED-1743492474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10.67</c:v>
                </c:pt>
                <c:pt idx="2">
                  <c:v>#N/A</c:v>
                </c:pt>
                <c:pt idx="3">
                  <c:v>10.77</c:v>
                </c:pt>
                <c:pt idx="4">
                  <c:v>#N/A</c:v>
                </c:pt>
                <c:pt idx="5">
                  <c:v>5.3</c:v>
                </c:pt>
                <c:pt idx="6">
                  <c:v>#N/A</c:v>
                </c:pt>
                <c:pt idx="7">
                  <c:v>8.92</c:v>
                </c:pt>
                <c:pt idx="8">
                  <c:v>#N/A</c:v>
                </c:pt>
                <c:pt idx="9">
                  <c:v>5.92</c:v>
                </c:pt>
              </c:numCache>
            </c:numRef>
          </c:val>
          <c:extLst>
            <c:ext xmlns:c16="http://schemas.microsoft.com/office/drawing/2014/chart" uri="{C3380CC4-5D6E-409C-BE32-E72D297353CC}">
              <c16:uniqueId val="{00000008-B3A4-4E60-82ED-1743492474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5.55</c:v>
                </c:pt>
                <c:pt idx="2">
                  <c:v>#N/A</c:v>
                </c:pt>
                <c:pt idx="3">
                  <c:v>5.61</c:v>
                </c:pt>
                <c:pt idx="4">
                  <c:v>#N/A</c:v>
                </c:pt>
                <c:pt idx="5">
                  <c:v>6.13</c:v>
                </c:pt>
                <c:pt idx="6">
                  <c:v>#N/A</c:v>
                </c:pt>
                <c:pt idx="7">
                  <c:v>6.57</c:v>
                </c:pt>
                <c:pt idx="8">
                  <c:v>#N/A</c:v>
                </c:pt>
                <c:pt idx="9">
                  <c:v>6.49</c:v>
                </c:pt>
              </c:numCache>
            </c:numRef>
          </c:val>
          <c:extLst>
            <c:ext xmlns:c16="http://schemas.microsoft.com/office/drawing/2014/chart" uri="{C3380CC4-5D6E-409C-BE32-E72D297353CC}">
              <c16:uniqueId val="{00000009-B3A4-4E60-82ED-1743492474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c:v>
                </c:pt>
                <c:pt idx="5">
                  <c:v>597</c:v>
                </c:pt>
                <c:pt idx="8">
                  <c:v>599</c:v>
                </c:pt>
                <c:pt idx="11">
                  <c:v>611</c:v>
                </c:pt>
                <c:pt idx="14">
                  <c:v>597</c:v>
                </c:pt>
              </c:numCache>
            </c:numRef>
          </c:val>
          <c:extLst>
            <c:ext xmlns:c16="http://schemas.microsoft.com/office/drawing/2014/chart" uri="{C3380CC4-5D6E-409C-BE32-E72D297353CC}">
              <c16:uniqueId val="{00000000-9766-40C8-94D6-B9EA11736C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6-40C8-94D6-B9EA11736C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6-40C8-94D6-B9EA11736C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11</c:v>
                </c:pt>
                <c:pt idx="6">
                  <c:v>13</c:v>
                </c:pt>
                <c:pt idx="9">
                  <c:v>14</c:v>
                </c:pt>
                <c:pt idx="12">
                  <c:v>14</c:v>
                </c:pt>
              </c:numCache>
            </c:numRef>
          </c:val>
          <c:extLst>
            <c:ext xmlns:c16="http://schemas.microsoft.com/office/drawing/2014/chart" uri="{C3380CC4-5D6E-409C-BE32-E72D297353CC}">
              <c16:uniqueId val="{00000003-9766-40C8-94D6-B9EA11736C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66-40C8-94D6-B9EA11736C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66-40C8-94D6-B9EA11736C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6-40C8-94D6-B9EA11736C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704</c:v>
                </c:pt>
                <c:pt idx="3">
                  <c:v>713</c:v>
                </c:pt>
                <c:pt idx="6">
                  <c:v>728</c:v>
                </c:pt>
                <c:pt idx="9">
                  <c:v>770</c:v>
                </c:pt>
                <c:pt idx="12">
                  <c:v>768</c:v>
                </c:pt>
              </c:numCache>
            </c:numRef>
          </c:val>
          <c:extLst>
            <c:ext xmlns:c16="http://schemas.microsoft.com/office/drawing/2014/chart" uri="{C3380CC4-5D6E-409C-BE32-E72D297353CC}">
              <c16:uniqueId val="{00000007-9766-40C8-94D6-B9EA11736C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127</c:v>
                </c:pt>
                <c:pt idx="5">
                  <c:v>#N/A</c:v>
                </c:pt>
                <c:pt idx="6">
                  <c:v>#N/A</c:v>
                </c:pt>
                <c:pt idx="7">
                  <c:v>142</c:v>
                </c:pt>
                <c:pt idx="8">
                  <c:v>#N/A</c:v>
                </c:pt>
                <c:pt idx="9">
                  <c:v>#N/A</c:v>
                </c:pt>
                <c:pt idx="10">
                  <c:v>173</c:v>
                </c:pt>
                <c:pt idx="11">
                  <c:v>#N/A</c:v>
                </c:pt>
                <c:pt idx="12">
                  <c:v>#N/A</c:v>
                </c:pt>
                <c:pt idx="13">
                  <c:v>185</c:v>
                </c:pt>
                <c:pt idx="14">
                  <c:v>#N/A</c:v>
                </c:pt>
              </c:numCache>
            </c:numRef>
          </c:val>
          <c:smooth val="0"/>
          <c:extLst>
            <c:ext xmlns:c16="http://schemas.microsoft.com/office/drawing/2014/chart" uri="{C3380CC4-5D6E-409C-BE32-E72D297353CC}">
              <c16:uniqueId val="{00000008-9766-40C8-94D6-B9EA11736C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6232</c:v>
                </c:pt>
                <c:pt idx="5">
                  <c:v>6324</c:v>
                </c:pt>
                <c:pt idx="8">
                  <c:v>6251</c:v>
                </c:pt>
                <c:pt idx="11">
                  <c:v>6039</c:v>
                </c:pt>
                <c:pt idx="14">
                  <c:v>5792</c:v>
                </c:pt>
              </c:numCache>
            </c:numRef>
          </c:val>
          <c:extLst>
            <c:ext xmlns:c16="http://schemas.microsoft.com/office/drawing/2014/chart" uri="{C3380CC4-5D6E-409C-BE32-E72D297353CC}">
              <c16:uniqueId val="{00000000-0C1F-4A86-8B8A-3407EEAE2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162</c:v>
                </c:pt>
                <c:pt idx="5">
                  <c:v>143</c:v>
                </c:pt>
                <c:pt idx="8">
                  <c:v>123</c:v>
                </c:pt>
                <c:pt idx="11">
                  <c:v>116</c:v>
                </c:pt>
                <c:pt idx="14">
                  <c:v>75</c:v>
                </c:pt>
              </c:numCache>
            </c:numRef>
          </c:val>
          <c:extLst>
            <c:ext xmlns:c16="http://schemas.microsoft.com/office/drawing/2014/chart" uri="{C3380CC4-5D6E-409C-BE32-E72D297353CC}">
              <c16:uniqueId val="{00000001-0C1F-4A86-8B8A-3407EEAE2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4182</c:v>
                </c:pt>
                <c:pt idx="5">
                  <c:v>4154</c:v>
                </c:pt>
                <c:pt idx="8">
                  <c:v>4911</c:v>
                </c:pt>
                <c:pt idx="11">
                  <c:v>4954</c:v>
                </c:pt>
                <c:pt idx="14">
                  <c:v>5342</c:v>
                </c:pt>
              </c:numCache>
            </c:numRef>
          </c:val>
          <c:extLst>
            <c:ext xmlns:c16="http://schemas.microsoft.com/office/drawing/2014/chart" uri="{C3380CC4-5D6E-409C-BE32-E72D297353CC}">
              <c16:uniqueId val="{00000002-0C1F-4A86-8B8A-3407EEAE2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1F-4A86-8B8A-3407EEAE2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1F-4A86-8B8A-3407EEAE2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F-4A86-8B8A-3407EEAE2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1563</c:v>
                </c:pt>
                <c:pt idx="3">
                  <c:v>1328</c:v>
                </c:pt>
                <c:pt idx="6">
                  <c:v>1442</c:v>
                </c:pt>
                <c:pt idx="9">
                  <c:v>1463</c:v>
                </c:pt>
                <c:pt idx="12">
                  <c:v>1606</c:v>
                </c:pt>
              </c:numCache>
            </c:numRef>
          </c:val>
          <c:extLst>
            <c:ext xmlns:c16="http://schemas.microsoft.com/office/drawing/2014/chart" uri="{C3380CC4-5D6E-409C-BE32-E72D297353CC}">
              <c16:uniqueId val="{00000006-0C1F-4A86-8B8A-3407EEAE2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137</c:v>
                </c:pt>
                <c:pt idx="3">
                  <c:v>9</c:v>
                </c:pt>
                <c:pt idx="6">
                  <c:v>8</c:v>
                </c:pt>
                <c:pt idx="9">
                  <c:v>8</c:v>
                </c:pt>
                <c:pt idx="12">
                  <c:v>8</c:v>
                </c:pt>
              </c:numCache>
            </c:numRef>
          </c:val>
          <c:extLst>
            <c:ext xmlns:c16="http://schemas.microsoft.com/office/drawing/2014/chart" uri="{C3380CC4-5D6E-409C-BE32-E72D297353CC}">
              <c16:uniqueId val="{00000007-0C1F-4A86-8B8A-3407EEAE2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8-0C1F-4A86-8B8A-3407EEAE2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1F-4A86-8B8A-3407EEAE2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7748</c:v>
                </c:pt>
                <c:pt idx="3">
                  <c:v>7895</c:v>
                </c:pt>
                <c:pt idx="6">
                  <c:v>7979</c:v>
                </c:pt>
                <c:pt idx="9">
                  <c:v>7627</c:v>
                </c:pt>
                <c:pt idx="12">
                  <c:v>7275</c:v>
                </c:pt>
              </c:numCache>
            </c:numRef>
          </c:val>
          <c:extLst>
            <c:ext xmlns:c16="http://schemas.microsoft.com/office/drawing/2014/chart" uri="{C3380CC4-5D6E-409C-BE32-E72D297353CC}">
              <c16:uniqueId val="{0000000A-0C1F-4A86-8B8A-3407EEAE22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1F-4A86-8B8A-3407EEAE22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986</c:v>
                </c:pt>
                <c:pt idx="1">
                  <c:v>869</c:v>
                </c:pt>
                <c:pt idx="2">
                  <c:v>986</c:v>
                </c:pt>
              </c:numCache>
            </c:numRef>
          </c:val>
          <c:extLst>
            <c:ext xmlns:c16="http://schemas.microsoft.com/office/drawing/2014/chart" uri="{C3380CC4-5D6E-409C-BE32-E72D297353CC}">
              <c16:uniqueId val="{00000000-0212-47D6-9A9B-97F92B00A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924</c:v>
                </c:pt>
                <c:pt idx="1">
                  <c:v>852</c:v>
                </c:pt>
                <c:pt idx="2">
                  <c:v>851</c:v>
                </c:pt>
              </c:numCache>
            </c:numRef>
          </c:val>
          <c:extLst>
            <c:ext xmlns:c16="http://schemas.microsoft.com/office/drawing/2014/chart" uri="{C3380CC4-5D6E-409C-BE32-E72D297353CC}">
              <c16:uniqueId val="{00000001-0212-47D6-9A9B-97F92B00A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2589</c:v>
                </c:pt>
                <c:pt idx="1">
                  <c:v>2967</c:v>
                </c:pt>
                <c:pt idx="2">
                  <c:v>3066</c:v>
                </c:pt>
              </c:numCache>
            </c:numRef>
          </c:val>
          <c:extLst>
            <c:ext xmlns:c16="http://schemas.microsoft.com/office/drawing/2014/chart" uri="{C3380CC4-5D6E-409C-BE32-E72D297353CC}">
              <c16:uniqueId val="{00000002-0212-47D6-9A9B-97F92B00A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地方税が対前年度比で</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、普通交付税の算定時に算定される基準財政収入額</a:t>
          </a:r>
          <a:r>
            <a:rPr kumimoji="1" lang="ja-JP" altLang="en-US" sz="1100">
              <a:solidFill>
                <a:sysClr val="windowText" lastClr="000000"/>
              </a:solidFill>
              <a:effectLst/>
              <a:latin typeface="+mn-lt"/>
              <a:ea typeface="+mn-ea"/>
              <a:cs typeface="+mn-cs"/>
            </a:rPr>
            <a:t>も増加したが</a:t>
          </a:r>
          <a:r>
            <a:rPr kumimoji="1" lang="ja-JP" altLang="ja-JP" sz="1100">
              <a:solidFill>
                <a:sysClr val="windowText" lastClr="000000"/>
              </a:solidFill>
              <a:effectLst/>
              <a:latin typeface="+mn-lt"/>
              <a:ea typeface="+mn-ea"/>
              <a:cs typeface="+mn-cs"/>
            </a:rPr>
            <a:t>、基準財政需要額は</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のため、</a:t>
          </a:r>
          <a:r>
            <a:rPr kumimoji="1" lang="ja-JP" altLang="en-US" sz="1100">
              <a:solidFill>
                <a:sysClr val="windowText" lastClr="000000"/>
              </a:solidFill>
              <a:effectLst/>
              <a:latin typeface="+mn-lt"/>
              <a:ea typeface="+mn-ea"/>
              <a:cs typeface="+mn-cs"/>
            </a:rPr>
            <a:t>数値としては良くなったが、依然として</a:t>
          </a:r>
          <a:r>
            <a:rPr kumimoji="1" lang="ja-JP" altLang="ja-JP" sz="1100">
              <a:solidFill>
                <a:sysClr val="windowText" lastClr="000000"/>
              </a:solidFill>
              <a:effectLst/>
              <a:latin typeface="+mn-lt"/>
              <a:ea typeface="+mn-ea"/>
              <a:cs typeface="+mn-cs"/>
            </a:rPr>
            <a:t>類似団体内平均値を下回っている。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今後も人口減少に加え、高齢化人口が多い状況が続</a:t>
          </a:r>
          <a:r>
            <a:rPr kumimoji="1" lang="ja-JP" altLang="en-US" sz="1100">
              <a:solidFill>
                <a:sysClr val="windowText" lastClr="000000"/>
              </a:solidFill>
              <a:effectLst/>
              <a:latin typeface="+mn-lt"/>
              <a:ea typeface="+mn-ea"/>
              <a:cs typeface="+mn-cs"/>
            </a:rPr>
            <a:t>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また今後も物価高騰による様々な支出経費の増加を免れないことから、</a:t>
          </a:r>
          <a:r>
            <a:rPr kumimoji="1" lang="ja-JP" altLang="ja-JP" sz="1100">
              <a:solidFill>
                <a:sysClr val="windowText" lastClr="000000"/>
              </a:solidFill>
              <a:effectLst/>
              <a:latin typeface="+mn-lt"/>
              <a:ea typeface="+mn-ea"/>
              <a:cs typeface="+mn-cs"/>
            </a:rPr>
            <a:t>町全体で歳出</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削減を行い、中学校跡地等の利活用として参入した企業に対する支援などの取り組みを通して財政基盤の強化を図る。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歳入経常一般財源は、普通交付税や地方消費税交付金などが増額となり、対前年度比で</a:t>
          </a:r>
          <a:r>
            <a:rPr kumimoji="1" lang="en-US" altLang="ja-JP" sz="1100" b="0" i="0" baseline="0">
              <a:solidFill>
                <a:sysClr val="windowText" lastClr="000000"/>
              </a:solidFill>
              <a:effectLst/>
              <a:latin typeface="+mn-lt"/>
              <a:ea typeface="+mn-ea"/>
              <a:cs typeface="+mn-cs"/>
            </a:rPr>
            <a:t>33,143</a:t>
          </a:r>
          <a:r>
            <a:rPr kumimoji="1" lang="ja-JP" altLang="ja-JP" sz="1100" b="0" i="0" baseline="0">
              <a:solidFill>
                <a:sysClr val="windowText" lastClr="000000"/>
              </a:solidFill>
              <a:effectLst/>
              <a:latin typeface="+mn-lt"/>
              <a:ea typeface="+mn-ea"/>
              <a:cs typeface="+mn-cs"/>
            </a:rPr>
            <a:t>千円、</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歳出経常経費充当一般財源は、</a:t>
          </a:r>
          <a:r>
            <a:rPr kumimoji="1" lang="ja-JP" altLang="en-US" sz="1100" b="0" i="0" baseline="0">
              <a:solidFill>
                <a:sysClr val="windowText" lastClr="000000"/>
              </a:solidFill>
              <a:effectLst/>
              <a:latin typeface="+mn-lt"/>
              <a:ea typeface="+mn-ea"/>
              <a:cs typeface="+mn-cs"/>
            </a:rPr>
            <a:t>特に</a:t>
          </a:r>
          <a:r>
            <a:rPr kumimoji="1" lang="ja-JP" altLang="ja-JP" sz="1100" b="0" i="0" baseline="0">
              <a:solidFill>
                <a:sysClr val="windowText" lastClr="000000"/>
              </a:solidFill>
              <a:effectLst/>
              <a:latin typeface="+mn-lt"/>
              <a:ea typeface="+mn-ea"/>
              <a:cs typeface="+mn-cs"/>
            </a:rPr>
            <a:t>人件費、物件費</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増加し、対前年度比で</a:t>
          </a:r>
          <a:r>
            <a:rPr kumimoji="1" lang="en-US" altLang="ja-JP" sz="1100" b="0" i="0" baseline="0">
              <a:solidFill>
                <a:sysClr val="windowText" lastClr="000000"/>
              </a:solidFill>
              <a:effectLst/>
              <a:latin typeface="+mn-lt"/>
              <a:ea typeface="+mn-ea"/>
              <a:cs typeface="+mn-cs"/>
            </a:rPr>
            <a:t>98,237</a:t>
          </a:r>
          <a:r>
            <a:rPr kumimoji="1" lang="ja-JP" altLang="ja-JP" sz="1100" b="0" i="0" baseline="0">
              <a:solidFill>
                <a:sysClr val="windowText" lastClr="000000"/>
              </a:solidFill>
              <a:effectLst/>
              <a:latin typeface="+mn-lt"/>
              <a:ea typeface="+mn-ea"/>
              <a:cs typeface="+mn-cs"/>
            </a:rPr>
            <a:t>千円、</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結果的に分母である経常一般財源が</a:t>
          </a:r>
          <a:r>
            <a:rPr kumimoji="1" lang="ja-JP" altLang="en-US" sz="1100" b="0" i="0" baseline="0">
              <a:solidFill>
                <a:sysClr val="windowText" lastClr="000000"/>
              </a:solidFill>
              <a:effectLst/>
              <a:latin typeface="+mn-lt"/>
              <a:ea typeface="+mn-ea"/>
              <a:cs typeface="+mn-cs"/>
            </a:rPr>
            <a:t>臨時財政対策債の影響もあり減少し</a:t>
          </a:r>
          <a:r>
            <a:rPr kumimoji="1" lang="ja-JP" altLang="ja-JP" sz="1100" b="0" i="0" baseline="0">
              <a:solidFill>
                <a:sysClr val="windowText" lastClr="000000"/>
              </a:solidFill>
              <a:effectLst/>
              <a:latin typeface="+mn-lt"/>
              <a:ea typeface="+mn-ea"/>
              <a:cs typeface="+mn-cs"/>
            </a:rPr>
            <a:t>、分子の歳出経常経費充当一般財源が大き</a:t>
          </a:r>
          <a:r>
            <a:rPr kumimoji="1" lang="ja-JP" altLang="en-US" sz="1100" b="0" i="0" baseline="0">
              <a:solidFill>
                <a:sysClr val="windowText" lastClr="000000"/>
              </a:solidFill>
              <a:effectLst/>
              <a:latin typeface="+mn-lt"/>
              <a:ea typeface="+mn-ea"/>
              <a:cs typeface="+mn-cs"/>
            </a:rPr>
            <a:t>く増加した</a:t>
          </a:r>
          <a:r>
            <a:rPr kumimoji="1" lang="ja-JP" altLang="ja-JP" sz="1100" b="0" i="0" baseline="0">
              <a:solidFill>
                <a:sysClr val="windowText" lastClr="000000"/>
              </a:solidFill>
              <a:effectLst/>
              <a:latin typeface="+mn-lt"/>
              <a:ea typeface="+mn-ea"/>
              <a:cs typeface="+mn-cs"/>
            </a:rPr>
            <a:t>ことから、経常収支比率は前年度より</a:t>
          </a:r>
          <a:r>
            <a:rPr kumimoji="1" lang="en-US" altLang="ja-JP" sz="1100" b="0" i="0" baseline="0">
              <a:solidFill>
                <a:sysClr val="windowText" lastClr="000000"/>
              </a:solidFill>
              <a:effectLst/>
              <a:latin typeface="+mn-lt"/>
              <a:ea typeface="+mn-ea"/>
              <a:cs typeface="+mn-cs"/>
            </a:rPr>
            <a:t>1.9</a:t>
          </a:r>
          <a:r>
            <a:rPr kumimoji="1" lang="ja-JP" altLang="ja-JP" sz="1100" b="0" i="0" baseline="0">
              <a:solidFill>
                <a:sysClr val="windowText" lastClr="000000"/>
              </a:solidFill>
              <a:effectLst/>
              <a:latin typeface="+mn-lt"/>
              <a:ea typeface="+mn-ea"/>
              <a:cs typeface="+mn-cs"/>
            </a:rPr>
            <a:t>ポイント上昇した。今後も物価高騰等による経常経費の増加が見込まれることから、行財政改革への取組を通じて、経常経費の削減に努めていく必要がある。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729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39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人件費および物件費とも類似団体内平均を上回っている。その要因は、人口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人あたりの職員数が類似団体と比較して多いことなどが挙げられる。職員の年齢構成比率にもよるが、</a:t>
          </a:r>
          <a:r>
            <a:rPr kumimoji="1" lang="ja-JP" altLang="en-US" sz="1100" b="0" i="0" baseline="0">
              <a:solidFill>
                <a:sysClr val="windowText" lastClr="000000"/>
              </a:solidFill>
              <a:effectLst/>
              <a:latin typeface="+mn-lt"/>
              <a:ea typeface="+mn-ea"/>
              <a:cs typeface="+mn-cs"/>
            </a:rPr>
            <a:t>今後も</a:t>
          </a:r>
          <a:r>
            <a:rPr kumimoji="1" lang="ja-JP" altLang="ja-JP" sz="1100" b="0" i="0" baseline="0">
              <a:solidFill>
                <a:sysClr val="windowText" lastClr="000000"/>
              </a:solidFill>
              <a:effectLst/>
              <a:latin typeface="+mn-lt"/>
              <a:ea typeface="+mn-ea"/>
              <a:cs typeface="+mn-cs"/>
            </a:rPr>
            <a:t>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維持補修費については、人口</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人あたりの決算額は前年と比べて増加している。今後も公共施設の老朽化対策を実施していく見込みのため、公共施設等総合管理計画に基づき、ライフサイクルコストの抑制に努める。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96734</xdr:rowOff>
    </xdr:from>
    <xdr:to>
      <xdr:col>23</xdr:col>
      <xdr:colOff>133350</xdr:colOff>
      <xdr:row>82</xdr:row>
      <xdr:rowOff>120670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5634"/>
          <a:ext cx="8382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72231</xdr:rowOff>
    </xdr:from>
    <xdr:to>
      <xdr:col>19</xdr:col>
      <xdr:colOff>133350</xdr:colOff>
      <xdr:row>82</xdr:row>
      <xdr:rowOff>96734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1131"/>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16563</xdr:rowOff>
    </xdr:from>
    <xdr:to>
      <xdr:col>15</xdr:col>
      <xdr:colOff>82550</xdr:colOff>
      <xdr:row>82</xdr:row>
      <xdr:rowOff>72231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5463"/>
          <a:ext cx="8890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132880</xdr:rowOff>
    </xdr:from>
    <xdr:to>
      <xdr:col>11</xdr:col>
      <xdr:colOff>31750</xdr:colOff>
      <xdr:row>82</xdr:row>
      <xdr:rowOff>16563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69870</xdr:rowOff>
    </xdr:from>
    <xdr:to>
      <xdr:col>23</xdr:col>
      <xdr:colOff>184150</xdr:colOff>
      <xdr:row>83</xdr:row>
      <xdr:rowOff>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41947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45934</xdr:rowOff>
    </xdr:from>
    <xdr:to>
      <xdr:col>19</xdr:col>
      <xdr:colOff>184150</xdr:colOff>
      <xdr:row>82</xdr:row>
      <xdr:rowOff>147534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132311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21431</xdr:rowOff>
    </xdr:from>
    <xdr:to>
      <xdr:col>15</xdr:col>
      <xdr:colOff>133350</xdr:colOff>
      <xdr:row>82</xdr:row>
      <xdr:rowOff>123031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107808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137213</xdr:rowOff>
    </xdr:from>
    <xdr:to>
      <xdr:col>11</xdr:col>
      <xdr:colOff>82550</xdr:colOff>
      <xdr:row>82</xdr:row>
      <xdr:rowOff>67363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77540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9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82080</xdr:rowOff>
    </xdr:from>
    <xdr:to>
      <xdr:col>7</xdr:col>
      <xdr:colOff>31750</xdr:colOff>
      <xdr:row>82</xdr:row>
      <xdr:rowOff>12230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168457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前年度と比べて</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改善</a:t>
          </a:r>
          <a:r>
            <a:rPr kumimoji="1" lang="ja-JP" altLang="ja-JP" sz="1100" b="0" i="0" baseline="0">
              <a:solidFill>
                <a:sysClr val="windowText" lastClr="000000"/>
              </a:solidFill>
              <a:effectLst/>
              <a:latin typeface="+mn-lt"/>
              <a:ea typeface="+mn-ea"/>
              <a:cs typeface="+mn-cs"/>
            </a:rPr>
            <a:t>して</a:t>
          </a:r>
          <a:r>
            <a:rPr kumimoji="1" lang="ja-JP" altLang="en-US" sz="1100" b="0" i="0" baseline="0">
              <a:solidFill>
                <a:sysClr val="windowText" lastClr="000000"/>
              </a:solidFill>
              <a:effectLst/>
              <a:latin typeface="+mn-lt"/>
              <a:ea typeface="+mn-ea"/>
              <a:cs typeface="+mn-cs"/>
            </a:rPr>
            <a:t>いるが</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依然として</a:t>
          </a:r>
          <a:r>
            <a:rPr kumimoji="1" lang="ja-JP" altLang="ja-JP" sz="1100" b="0" i="0" baseline="0">
              <a:solidFill>
                <a:sysClr val="windowText" lastClr="000000"/>
              </a:solidFill>
              <a:effectLst/>
              <a:latin typeface="+mn-lt"/>
              <a:ea typeface="+mn-ea"/>
              <a:cs typeface="+mn-cs"/>
            </a:rPr>
            <a:t>類似団体内平均・全国町村平均との比較では高い水準となっている。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現在、国の給与水準に倣った制度設計に向けた協議を継続して行っている。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147461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類似団体と比較して、やや高い水準となっている。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定年延長制度の導入や</a:t>
          </a:r>
          <a:r>
            <a:rPr kumimoji="1" lang="ja-JP" altLang="ja-JP" sz="1100" b="0" i="0" baseline="0">
              <a:solidFill>
                <a:sysClr val="windowText" lastClr="000000"/>
              </a:solidFill>
              <a:effectLst/>
              <a:latin typeface="+mn-lt"/>
              <a:ea typeface="+mn-ea"/>
              <a:cs typeface="+mn-cs"/>
            </a:rPr>
            <a:t>職員の年齢構成上、今後</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過去に策定した定員管理計画の検証や事務事業の見直し、人口推計を踏まえ適切な定員管理を行う必要がある。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1498</xdr:rowOff>
    </xdr:from>
    <xdr:to>
      <xdr:col>81</xdr:col>
      <xdr:colOff>44450</xdr:colOff>
      <xdr:row>62</xdr:row>
      <xdr:rowOff>14529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1398"/>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157988</xdr:rowOff>
    </xdr:from>
    <xdr:to>
      <xdr:col>77</xdr:col>
      <xdr:colOff>44450</xdr:colOff>
      <xdr:row>62</xdr:row>
      <xdr:rowOff>1498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6438"/>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147371</xdr:rowOff>
    </xdr:from>
    <xdr:to>
      <xdr:col>72</xdr:col>
      <xdr:colOff>203200</xdr:colOff>
      <xdr:row>61</xdr:row>
      <xdr:rowOff>157988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582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147371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135179</xdr:rowOff>
    </xdr:from>
    <xdr:to>
      <xdr:col>81</xdr:col>
      <xdr:colOff>95250</xdr:colOff>
      <xdr:row>62</xdr:row>
      <xdr:rowOff>65329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107256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122148</xdr:rowOff>
    </xdr:from>
    <xdr:to>
      <xdr:col>77</xdr:col>
      <xdr:colOff>95250</xdr:colOff>
      <xdr:row>62</xdr:row>
      <xdr:rowOff>52298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37075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107188</xdr:rowOff>
    </xdr:from>
    <xdr:to>
      <xdr:col>73</xdr:col>
      <xdr:colOff>44450</xdr:colOff>
      <xdr:row>62</xdr:row>
      <xdr:rowOff>37338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22115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96571</xdr:rowOff>
    </xdr:from>
    <xdr:to>
      <xdr:col>68</xdr:col>
      <xdr:colOff>203200</xdr:colOff>
      <xdr:row>62</xdr:row>
      <xdr:rowOff>26721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90780</xdr:rowOff>
    </xdr:from>
    <xdr:to>
      <xdr:col>64</xdr:col>
      <xdr:colOff>152400</xdr:colOff>
      <xdr:row>62</xdr:row>
      <xdr:rowOff>20930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今後の見込としては、平成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年度にかけて整備した新中学校（くす星翔中学校）建設事業、令和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a:t>
          </a:r>
          <a:r>
            <a:rPr kumimoji="1" lang="ja-JP" altLang="en-US" sz="1100" b="0" i="0" baseline="0">
              <a:solidFill>
                <a:sysClr val="windowText" lastClr="000000"/>
              </a:solidFill>
              <a:effectLst/>
              <a:latin typeface="+mn-lt"/>
              <a:ea typeface="+mn-ea"/>
              <a:cs typeface="+mn-cs"/>
            </a:rPr>
            <a:t>、防災行政無線デジタル化事業等</a:t>
          </a:r>
          <a:r>
            <a:rPr kumimoji="1" lang="ja-JP" altLang="ja-JP" sz="1100" b="0" i="0" baseline="0">
              <a:solidFill>
                <a:sysClr val="windowText" lastClr="000000"/>
              </a:solidFill>
              <a:effectLst/>
              <a:latin typeface="+mn-lt"/>
              <a:ea typeface="+mn-ea"/>
              <a:cs typeface="+mn-cs"/>
            </a:rPr>
            <a:t>に伴う地方債元利償還金が増加し、その大半は普通交付税の基準財政需要額に算入されるものの、水準は高くなっていく見込みである。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83820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603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45212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25908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4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25908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313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しかしながら、くす星翔中学校建設事業、令和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月大雨関連の災害復旧事業などの</a:t>
          </a:r>
          <a:r>
            <a:rPr kumimoji="1" lang="ja-JP" altLang="en-US" sz="1100" b="0" i="0" baseline="0">
              <a:solidFill>
                <a:sysClr val="windowText" lastClr="000000"/>
              </a:solidFill>
              <a:effectLst/>
              <a:latin typeface="+mn-lt"/>
              <a:ea typeface="+mn-ea"/>
              <a:cs typeface="+mn-cs"/>
            </a:rPr>
            <a:t>事業実施に多くの地方債を発行したが、発行額と償還額の管理を行う中</a:t>
          </a:r>
          <a:r>
            <a:rPr kumimoji="1" lang="ja-JP" altLang="ja-JP" sz="1100" b="0" i="0" baseline="0">
              <a:solidFill>
                <a:sysClr val="windowText" lastClr="000000"/>
              </a:solidFill>
              <a:effectLst/>
              <a:latin typeface="+mn-lt"/>
              <a:ea typeface="+mn-ea"/>
              <a:cs typeface="+mn-cs"/>
            </a:rPr>
            <a:t>、地方債現在高</a:t>
          </a:r>
          <a:r>
            <a:rPr kumimoji="1" lang="ja-JP" altLang="en-US" sz="1100" b="0" i="0" baseline="0">
              <a:solidFill>
                <a:sysClr val="windowText" lastClr="000000"/>
              </a:solidFill>
              <a:effectLst/>
              <a:latin typeface="+mn-lt"/>
              <a:ea typeface="+mn-ea"/>
              <a:cs typeface="+mn-cs"/>
            </a:rPr>
            <a:t>は減少し、</a:t>
          </a:r>
          <a:r>
            <a:rPr kumimoji="1" lang="ja-JP" altLang="ja-JP" sz="1100" b="0" i="0" baseline="0">
              <a:solidFill>
                <a:sysClr val="windowText" lastClr="000000"/>
              </a:solidFill>
              <a:effectLst/>
              <a:latin typeface="+mn-lt"/>
              <a:ea typeface="+mn-ea"/>
              <a:cs typeface="+mn-cs"/>
            </a:rPr>
            <a:t>基金残高</a:t>
          </a:r>
          <a:r>
            <a:rPr kumimoji="1" lang="ja-JP" altLang="en-US" sz="1100" b="0" i="0" baseline="0">
              <a:solidFill>
                <a:sysClr val="windowText" lastClr="000000"/>
              </a:solidFill>
              <a:effectLst/>
              <a:latin typeface="+mn-lt"/>
              <a:ea typeface="+mn-ea"/>
              <a:cs typeface="+mn-cs"/>
            </a:rPr>
            <a:t>は増加となった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今後も、</a:t>
          </a:r>
          <a:r>
            <a:rPr kumimoji="1" lang="ja-JP" altLang="ja-JP" sz="1100" b="0" i="0" baseline="0">
              <a:solidFill>
                <a:schemeClr val="dk1"/>
              </a:solidFill>
              <a:effectLst/>
              <a:latin typeface="+mn-lt"/>
              <a:ea typeface="+mn-ea"/>
              <a:cs typeface="+mn-cs"/>
            </a:rPr>
            <a:t>発行額が償還額を上回らない</a:t>
          </a:r>
          <a:r>
            <a:rPr kumimoji="1" lang="ja-JP" altLang="en-US" sz="1100" b="0" i="0" baseline="0">
              <a:solidFill>
                <a:schemeClr val="dk1"/>
              </a:solidFill>
              <a:effectLst/>
              <a:latin typeface="+mn-lt"/>
              <a:ea typeface="+mn-ea"/>
              <a:cs typeface="+mn-cs"/>
            </a:rPr>
            <a:t>などの</a:t>
          </a:r>
          <a:r>
            <a:rPr kumimoji="1" lang="ja-JP" altLang="ja-JP" sz="1100" b="0" i="0" baseline="0">
              <a:solidFill>
                <a:sysClr val="windowText" lastClr="000000"/>
              </a:solidFill>
              <a:effectLst/>
              <a:latin typeface="+mn-lt"/>
              <a:ea typeface="+mn-ea"/>
              <a:cs typeface="+mn-cs"/>
            </a:rPr>
            <a:t>地方債発行の適正な管理を行い</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将来負担の抑制に努め</a:t>
          </a:r>
          <a:r>
            <a:rPr kumimoji="1" lang="ja-JP" altLang="en-US" sz="1100" b="0" i="0" baseline="0">
              <a:solidFill>
                <a:sysClr val="windowText" lastClr="000000"/>
              </a:solidFill>
              <a:effectLst/>
              <a:latin typeface="+mn-lt"/>
              <a:ea typeface="+mn-ea"/>
              <a:cs typeface="+mn-cs"/>
            </a:rPr>
            <a:t>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前年度と比較すると、経常収支比率に占める人件費の割合は</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ポイント増加しており、依然として類似団体内平均値よりも高い水準となっている。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要因としては、類似団体と比較して、職員数が多いこと</a:t>
          </a:r>
          <a:r>
            <a:rPr kumimoji="1" lang="ja-JP" altLang="en-US" sz="1100" b="0" i="0" baseline="0">
              <a:solidFill>
                <a:sysClr val="windowText" lastClr="000000"/>
              </a:solidFill>
              <a:effectLst/>
              <a:latin typeface="+mn-lt"/>
              <a:ea typeface="+mn-ea"/>
              <a:cs typeface="+mn-cs"/>
            </a:rPr>
            <a:t>や会計年度任用職員や再任用職員が増加したこと</a:t>
          </a:r>
          <a:r>
            <a:rPr kumimoji="1" lang="ja-JP" altLang="ja-JP" sz="1100" b="0" i="0" baseline="0">
              <a:solidFill>
                <a:sysClr val="windowText" lastClr="000000"/>
              </a:solidFill>
              <a:effectLst/>
              <a:latin typeface="+mn-lt"/>
              <a:ea typeface="+mn-ea"/>
              <a:cs typeface="+mn-cs"/>
            </a:rPr>
            <a:t>が挙げられる。</a:t>
          </a:r>
          <a:r>
            <a:rPr kumimoji="1" lang="ja-JP" altLang="en-US" sz="1100" b="0" i="0" baseline="0">
              <a:solidFill>
                <a:sysClr val="windowText" lastClr="000000"/>
              </a:solidFill>
              <a:effectLst/>
              <a:latin typeface="+mn-lt"/>
              <a:ea typeface="+mn-ea"/>
              <a:cs typeface="+mn-cs"/>
            </a:rPr>
            <a:t>また、コロナ関連及び物価高騰対策事業に伴う時間外及び休日勤務等も多く発生していることも要因の一つとしてあげられる。今後も、</a:t>
          </a:r>
          <a:r>
            <a:rPr kumimoji="1" lang="ja-JP" altLang="ja-JP" sz="1100" b="0" i="0" baseline="0">
              <a:solidFill>
                <a:sysClr val="windowText" lastClr="000000"/>
              </a:solidFill>
              <a:effectLst/>
              <a:latin typeface="+mn-lt"/>
              <a:ea typeface="+mn-ea"/>
              <a:cs typeface="+mn-cs"/>
            </a:rPr>
            <a:t>適正な定員管理や、国の給与水準に倣った制度設計を継続して進めていく必要がある。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80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36</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前年度と比較すると、経常収支比率に占める物件費の割合は、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ポイント増加しており、類似団体内平均値より</a:t>
          </a:r>
          <a:r>
            <a:rPr kumimoji="1" lang="ja-JP" altLang="en-US" sz="1100" b="0" i="0" baseline="0">
              <a:solidFill>
                <a:sysClr val="windowText" lastClr="000000"/>
              </a:solidFill>
              <a:effectLst/>
              <a:latin typeface="+mn-lt"/>
              <a:ea typeface="+mn-ea"/>
              <a:cs typeface="+mn-cs"/>
            </a:rPr>
            <a:t>高く</a:t>
          </a:r>
          <a:r>
            <a:rPr kumimoji="1" lang="ja-JP" altLang="ja-JP" sz="1100" b="0" i="0" baseline="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主な要因として、物価及び燃料高騰による</a:t>
          </a:r>
          <a:r>
            <a:rPr kumimoji="1" lang="ja-JP" altLang="en-US" sz="1100" b="0" i="0" baseline="0">
              <a:solidFill>
                <a:sysClr val="windowText" lastClr="000000"/>
              </a:solidFill>
              <a:effectLst/>
              <a:latin typeface="+mn-lt"/>
              <a:ea typeface="+mn-ea"/>
              <a:cs typeface="+mn-cs"/>
            </a:rPr>
            <a:t>各種委託料</a:t>
          </a:r>
          <a:r>
            <a:rPr kumimoji="1" lang="ja-JP" altLang="ja-JP" sz="1100" b="0" i="0" baseline="0">
              <a:solidFill>
                <a:sysClr val="windowText" lastClr="000000"/>
              </a:solidFill>
              <a:effectLst/>
              <a:latin typeface="+mn-lt"/>
              <a:ea typeface="+mn-ea"/>
              <a:cs typeface="+mn-cs"/>
            </a:rPr>
            <a:t>経費の増加</a:t>
          </a:r>
          <a:r>
            <a:rPr kumimoji="1" lang="ja-JP" altLang="en-US" sz="1100" b="0" i="0" baseline="0">
              <a:solidFill>
                <a:sysClr val="windowText" lastClr="000000"/>
              </a:solidFill>
              <a:effectLst/>
              <a:latin typeface="+mn-lt"/>
              <a:ea typeface="+mn-ea"/>
              <a:cs typeface="+mn-cs"/>
            </a:rPr>
            <a:t>やシステム経費等の使用料の増加</a:t>
          </a:r>
          <a:r>
            <a:rPr kumimoji="1" lang="ja-JP" altLang="ja-JP" sz="1100" b="0" i="0" baseline="0">
              <a:solidFill>
                <a:sysClr val="windowText" lastClr="000000"/>
              </a:solidFill>
              <a:effectLst/>
              <a:latin typeface="+mn-lt"/>
              <a:ea typeface="+mn-ea"/>
              <a:cs typeface="+mn-cs"/>
            </a:rPr>
            <a:t>が挙げられ、今後も継続する</a:t>
          </a:r>
          <a:r>
            <a:rPr kumimoji="1" lang="ja-JP" altLang="en-US" sz="1100" b="0" i="0" baseline="0">
              <a:solidFill>
                <a:sysClr val="windowText" lastClr="000000"/>
              </a:solidFill>
              <a:effectLst/>
              <a:latin typeface="+mn-lt"/>
              <a:ea typeface="+mn-ea"/>
              <a:cs typeface="+mn-cs"/>
            </a:rPr>
            <a:t>もの</a:t>
          </a:r>
          <a:r>
            <a:rPr kumimoji="1" lang="ja-JP" altLang="ja-JP" sz="1100" b="0" i="0" baseline="0">
              <a:solidFill>
                <a:sysClr val="windowText" lastClr="000000"/>
              </a:solidFill>
              <a:effectLst/>
              <a:latin typeface="+mn-lt"/>
              <a:ea typeface="+mn-ea"/>
              <a:cs typeface="+mn-cs"/>
            </a:rPr>
            <a:t>と見込まれるため、財源確保について検討する必要がある。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54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経常収支比率に占める扶助費の割合は、前年度と比較して</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a:t>
          </a:r>
          <a:r>
            <a:rPr kumimoji="1" lang="ja-JP" altLang="en-US" sz="1100" b="0" i="0" baseline="0">
              <a:solidFill>
                <a:sysClr val="windowText" lastClr="000000"/>
              </a:solidFill>
              <a:effectLst/>
              <a:latin typeface="+mn-lt"/>
              <a:ea typeface="+mn-ea"/>
              <a:cs typeface="+mn-cs"/>
            </a:rPr>
            <a:t>いるが</a:t>
          </a:r>
          <a:r>
            <a:rPr kumimoji="1" lang="ja-JP" altLang="ja-JP" sz="1100" b="0" i="0" baseline="0">
              <a:solidFill>
                <a:sysClr val="windowText" lastClr="000000"/>
              </a:solidFill>
              <a:effectLst/>
              <a:latin typeface="+mn-lt"/>
              <a:ea typeface="+mn-ea"/>
              <a:cs typeface="+mn-cs"/>
            </a:rPr>
            <a:t>、依然として類似団体内平均値よりも高い水準となっている。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要因としては、施設型給付費や障がい福祉サービス介護等給付費などが、年々増加傾向にあることが挙げられる。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福祉サービスの充実は必要ではあるものの、給付の適正化を図り、今後も特定財源の確保について検討していく必要がある。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前年度と比較して</a:t>
          </a:r>
          <a:r>
            <a:rPr kumimoji="1" lang="en-US" altLang="ja-JP" sz="1100" b="0" i="0" baseline="0">
              <a:solidFill>
                <a:sysClr val="windowText" lastClr="000000"/>
              </a:solidFill>
              <a:effectLst/>
              <a:latin typeface="+mn-lt"/>
              <a:ea typeface="+mn-ea"/>
              <a:cs typeface="+mn-cs"/>
            </a:rPr>
            <a:t>0.4</a:t>
          </a:r>
          <a:r>
            <a:rPr kumimoji="1" lang="ja-JP" altLang="ja-JP" sz="1100" b="0" i="0" baseline="0">
              <a:solidFill>
                <a:sysClr val="windowText" lastClr="000000"/>
              </a:solidFill>
              <a:effectLst/>
              <a:latin typeface="+mn-lt"/>
              <a:ea typeface="+mn-ea"/>
              <a:cs typeface="+mn-cs"/>
            </a:rPr>
            <a:t>ポイント増加しており、歳出経常経費充当一般財源も増加した。主な要因としては、</a:t>
          </a:r>
          <a:r>
            <a:rPr kumimoji="1" lang="ja-JP" altLang="en-US" sz="1100" b="0" i="0" baseline="0">
              <a:solidFill>
                <a:sysClr val="windowText" lastClr="000000"/>
              </a:solidFill>
              <a:effectLst/>
              <a:latin typeface="+mn-lt"/>
              <a:ea typeface="+mn-ea"/>
              <a:cs typeface="+mn-cs"/>
            </a:rPr>
            <a:t>介護</a:t>
          </a:r>
          <a:r>
            <a:rPr kumimoji="1" lang="ja-JP" altLang="ja-JP" sz="1100" b="0" i="0" baseline="0">
              <a:solidFill>
                <a:sysClr val="windowText" lastClr="000000"/>
              </a:solidFill>
              <a:effectLst/>
              <a:latin typeface="+mn-lt"/>
              <a:ea typeface="+mn-ea"/>
              <a:cs typeface="+mn-cs"/>
            </a:rPr>
            <a:t>保険事業</a:t>
          </a:r>
          <a:r>
            <a:rPr kumimoji="1" lang="ja-JP" altLang="en-US" sz="1100" b="0" i="0" baseline="0">
              <a:solidFill>
                <a:sysClr val="windowText" lastClr="000000"/>
              </a:solidFill>
              <a:effectLst/>
              <a:latin typeface="+mn-lt"/>
              <a:ea typeface="+mn-ea"/>
              <a:cs typeface="+mn-cs"/>
            </a:rPr>
            <a:t>事務費</a:t>
          </a:r>
          <a:r>
            <a:rPr kumimoji="1" lang="ja-JP" altLang="ja-JP" sz="1100" b="0" i="0" baseline="0">
              <a:solidFill>
                <a:sysClr val="windowText" lastClr="000000"/>
              </a:solidFill>
              <a:effectLst/>
              <a:latin typeface="+mn-lt"/>
              <a:ea typeface="+mn-ea"/>
              <a:cs typeface="+mn-cs"/>
            </a:rPr>
            <a:t>や後期高齢者医療事業など特別会計への繰出金が増加したことによるものである。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今後も健康増進や生活習慣病の予防などに重点を置きつつ、効果的な健康教育、健康相談などの保健事業を展開し、医療費の抑制に努めていく必要がある</a:t>
          </a:r>
          <a:r>
            <a:rPr kumimoji="1" lang="ja-JP" altLang="en-US" sz="11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6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2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0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146067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前年度と比較して</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しており、要因</a:t>
          </a:r>
          <a:r>
            <a:rPr kumimoji="1" lang="ja-JP" altLang="en-US" sz="1100" b="0" i="0" baseline="0">
              <a:solidFill>
                <a:sysClr val="windowText" lastClr="000000"/>
              </a:solidFill>
              <a:effectLst/>
              <a:latin typeface="+mn-lt"/>
              <a:ea typeface="+mn-ea"/>
              <a:cs typeface="+mn-cs"/>
            </a:rPr>
            <a:t>として社会福祉協議会運営補助金や広域診療所事業負担金</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などが挙げられる。恒常的な町独自の補助金については、引き続き各事業の要綱等を作成し、事業効果の検証、見直しを行っている。今後も各補助金の必要性や効果などを検証し、縮小や廃止</a:t>
          </a:r>
          <a:r>
            <a:rPr kumimoji="1" lang="ja-JP" altLang="en-US" sz="1100" b="0" i="0" baseline="0">
              <a:solidFill>
                <a:sysClr val="windowText" lastClr="000000"/>
              </a:solidFill>
              <a:effectLst/>
              <a:latin typeface="+mn-lt"/>
              <a:ea typeface="+mn-ea"/>
              <a:cs typeface="+mn-cs"/>
            </a:rPr>
            <a:t>等、見直し</a:t>
          </a:r>
          <a:r>
            <a:rPr kumimoji="1" lang="ja-JP" altLang="ja-JP" sz="1100" b="0" i="0" baseline="0">
              <a:solidFill>
                <a:sysClr val="windowText" lastClr="000000"/>
              </a:solidFill>
              <a:effectLst/>
              <a:latin typeface="+mn-lt"/>
              <a:ea typeface="+mn-ea"/>
              <a:cs typeface="+mn-cs"/>
            </a:rPr>
            <a:t>を行っていく必要がある。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050" b="0" i="0" baseline="0">
              <a:solidFill>
                <a:sysClr val="windowText" lastClr="000000"/>
              </a:solidFill>
              <a:effectLst/>
              <a:latin typeface="+mn-lt"/>
              <a:ea typeface="+mn-ea"/>
              <a:cs typeface="+mn-cs"/>
            </a:rPr>
            <a:t>前年度と比較すると</a:t>
          </a:r>
          <a:r>
            <a:rPr kumimoji="1" lang="en-US" altLang="ja-JP" sz="1050" b="0" i="0" baseline="0">
              <a:solidFill>
                <a:sysClr val="windowText" lastClr="000000"/>
              </a:solidFill>
              <a:effectLst/>
              <a:latin typeface="+mn-lt"/>
              <a:ea typeface="+mn-ea"/>
              <a:cs typeface="+mn-cs"/>
            </a:rPr>
            <a:t>0.1</a:t>
          </a:r>
          <a:r>
            <a:rPr kumimoji="1" lang="ja-JP" altLang="ja-JP" sz="1050" b="0" i="0" baseline="0">
              <a:solidFill>
                <a:sysClr val="windowText" lastClr="000000"/>
              </a:solidFill>
              <a:effectLst/>
              <a:latin typeface="+mn-lt"/>
              <a:ea typeface="+mn-ea"/>
              <a:cs typeface="+mn-cs"/>
            </a:rPr>
            <a:t>ポイント</a:t>
          </a:r>
          <a:r>
            <a:rPr kumimoji="1" lang="ja-JP" altLang="en-US" sz="1050" b="0" i="0" baseline="0">
              <a:solidFill>
                <a:sysClr val="windowText" lastClr="000000"/>
              </a:solidFill>
              <a:effectLst/>
              <a:latin typeface="+mn-lt"/>
              <a:ea typeface="+mn-ea"/>
              <a:cs typeface="+mn-cs"/>
            </a:rPr>
            <a:t>減少</a:t>
          </a:r>
          <a:r>
            <a:rPr kumimoji="1" lang="ja-JP" altLang="ja-JP" sz="1050" b="0" i="0" baseline="0">
              <a:solidFill>
                <a:sysClr val="windowText" lastClr="000000"/>
              </a:solidFill>
              <a:effectLst/>
              <a:latin typeface="+mn-lt"/>
              <a:ea typeface="+mn-ea"/>
              <a:cs typeface="+mn-cs"/>
            </a:rPr>
            <a:t>しており、その要因は</a:t>
          </a:r>
          <a:r>
            <a:rPr kumimoji="1" lang="ja-JP" altLang="en-US" sz="1050" b="0" i="0" baseline="0">
              <a:solidFill>
                <a:sysClr val="windowText" lastClr="000000"/>
              </a:solidFill>
              <a:effectLst/>
              <a:latin typeface="+mn-lt"/>
              <a:ea typeface="+mn-ea"/>
              <a:cs typeface="+mn-cs"/>
            </a:rPr>
            <a:t>玖珠自治会館建設事業などで借入を行った</a:t>
          </a:r>
          <a:r>
            <a:rPr kumimoji="1" lang="ja-JP" altLang="ja-JP" sz="1050" b="0" i="0" baseline="0">
              <a:solidFill>
                <a:sysClr val="windowText" lastClr="000000"/>
              </a:solidFill>
              <a:effectLst/>
              <a:latin typeface="+mn-lt"/>
              <a:ea typeface="+mn-ea"/>
              <a:cs typeface="+mn-cs"/>
            </a:rPr>
            <a:t>過疎対策事業債</a:t>
          </a:r>
          <a:r>
            <a:rPr kumimoji="1" lang="ja-JP" altLang="en-US" sz="1050" b="0" i="0" baseline="0">
              <a:solidFill>
                <a:sysClr val="windowText" lastClr="000000"/>
              </a:solidFill>
              <a:effectLst/>
              <a:latin typeface="+mn-lt"/>
              <a:ea typeface="+mn-ea"/>
              <a:cs typeface="+mn-cs"/>
            </a:rPr>
            <a:t>などの償還終了</a:t>
          </a:r>
          <a:r>
            <a:rPr kumimoji="1" lang="ja-JP" altLang="ja-JP" sz="1050" b="0" i="0" baseline="0">
              <a:solidFill>
                <a:sysClr val="windowText" lastClr="000000"/>
              </a:solidFill>
              <a:effectLst/>
              <a:latin typeface="+mn-lt"/>
              <a:ea typeface="+mn-ea"/>
              <a:cs typeface="+mn-cs"/>
            </a:rPr>
            <a:t>によるものである。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類似団体内平均値と比較しても例年同様に、若干低い水準になっているものの、その差は</a:t>
          </a:r>
          <a:r>
            <a:rPr kumimoji="1" lang="ja-JP" altLang="en-US" sz="1050" b="0" i="0" baseline="0">
              <a:solidFill>
                <a:sysClr val="windowText" lastClr="000000"/>
              </a:solidFill>
              <a:effectLst/>
              <a:latin typeface="+mn-lt"/>
              <a:ea typeface="+mn-ea"/>
              <a:cs typeface="+mn-cs"/>
            </a:rPr>
            <a:t>少ない状況にあ</a:t>
          </a:r>
          <a:r>
            <a:rPr kumimoji="1" lang="ja-JP" altLang="ja-JP" sz="1050" b="0" i="0" baseline="0">
              <a:solidFill>
                <a:sysClr val="windowText" lastClr="000000"/>
              </a:solidFill>
              <a:effectLst/>
              <a:latin typeface="+mn-lt"/>
              <a:ea typeface="+mn-ea"/>
              <a:cs typeface="+mn-cs"/>
            </a:rPr>
            <a:t>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a:t>
          </a:r>
          <a:r>
            <a:rPr kumimoji="1" lang="ja-JP" altLang="en-US" sz="1050" b="0" i="0" baseline="0">
              <a:solidFill>
                <a:sysClr val="windowText" lastClr="000000"/>
              </a:solidFill>
              <a:effectLst/>
              <a:latin typeface="+mn-lt"/>
              <a:ea typeface="+mn-ea"/>
              <a:cs typeface="+mn-cs"/>
            </a:rPr>
            <a:t>今後も</a:t>
          </a:r>
          <a:r>
            <a:rPr kumimoji="1" lang="ja-JP" altLang="ja-JP" sz="1050" b="0" i="0" baseline="0">
              <a:solidFill>
                <a:sysClr val="windowText" lastClr="000000"/>
              </a:solidFill>
              <a:effectLst/>
              <a:latin typeface="+mn-lt"/>
              <a:ea typeface="+mn-ea"/>
              <a:cs typeface="+mn-cs"/>
            </a:rPr>
            <a:t>、新設中学校（くす星翔中学校）建設事業及び令和</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年</a:t>
          </a:r>
          <a:r>
            <a:rPr kumimoji="1" lang="en-US" altLang="ja-JP" sz="1050" b="0" i="0" baseline="0">
              <a:solidFill>
                <a:sysClr val="windowText" lastClr="000000"/>
              </a:solidFill>
              <a:effectLst/>
              <a:latin typeface="+mn-lt"/>
              <a:ea typeface="+mn-ea"/>
              <a:cs typeface="+mn-cs"/>
            </a:rPr>
            <a:t>7</a:t>
          </a:r>
          <a:r>
            <a:rPr kumimoji="1" lang="ja-JP" altLang="ja-JP" sz="1050" b="0" i="0" baseline="0">
              <a:solidFill>
                <a:sysClr val="windowText" lastClr="000000"/>
              </a:solidFill>
              <a:effectLst/>
              <a:latin typeface="+mn-lt"/>
              <a:ea typeface="+mn-ea"/>
              <a:cs typeface="+mn-cs"/>
            </a:rPr>
            <a:t>月豪雨、令和</a:t>
          </a:r>
          <a:r>
            <a:rPr kumimoji="1" lang="en-US" altLang="ja-JP" sz="1050" b="0" i="0" baseline="0">
              <a:solidFill>
                <a:sysClr val="windowText" lastClr="000000"/>
              </a:solidFill>
              <a:effectLst/>
              <a:latin typeface="+mn-lt"/>
              <a:ea typeface="+mn-ea"/>
              <a:cs typeface="+mn-cs"/>
            </a:rPr>
            <a:t>3</a:t>
          </a:r>
          <a:r>
            <a:rPr kumimoji="1" lang="ja-JP" altLang="ja-JP" sz="1050" b="0" i="0" baseline="0">
              <a:solidFill>
                <a:sysClr val="windowText" lastClr="000000"/>
              </a:solidFill>
              <a:effectLst/>
              <a:latin typeface="+mn-lt"/>
              <a:ea typeface="+mn-ea"/>
              <a:cs typeface="+mn-cs"/>
            </a:rPr>
            <a:t>年</a:t>
          </a:r>
          <a:r>
            <a:rPr kumimoji="1" lang="en-US" altLang="ja-JP" sz="1050" b="0" i="0" baseline="0">
              <a:solidFill>
                <a:sysClr val="windowText" lastClr="000000"/>
              </a:solidFill>
              <a:effectLst/>
              <a:latin typeface="+mn-lt"/>
              <a:ea typeface="+mn-ea"/>
              <a:cs typeface="+mn-cs"/>
            </a:rPr>
            <a:t>8</a:t>
          </a:r>
          <a:r>
            <a:rPr kumimoji="1" lang="ja-JP" altLang="ja-JP" sz="1050" b="0" i="0" baseline="0">
              <a:solidFill>
                <a:sysClr val="windowText" lastClr="000000"/>
              </a:solidFill>
              <a:effectLst/>
              <a:latin typeface="+mn-lt"/>
              <a:ea typeface="+mn-ea"/>
              <a:cs typeface="+mn-cs"/>
            </a:rPr>
            <a:t>月大雨の災害復旧事業</a:t>
          </a:r>
          <a:r>
            <a:rPr kumimoji="1" lang="ja-JP" altLang="en-US" sz="1050" b="0" i="0" baseline="0">
              <a:solidFill>
                <a:sysClr val="windowText" lastClr="000000"/>
              </a:solidFill>
              <a:effectLst/>
              <a:latin typeface="+mn-lt"/>
              <a:ea typeface="+mn-ea"/>
              <a:cs typeface="+mn-cs"/>
            </a:rPr>
            <a:t>、</a:t>
          </a:r>
          <a:r>
            <a:rPr kumimoji="1" lang="ja-JP" altLang="ja-JP" sz="1050" b="0" i="0" baseline="0">
              <a:solidFill>
                <a:sysClr val="windowText" lastClr="000000"/>
              </a:solidFill>
              <a:effectLst/>
              <a:latin typeface="+mn-lt"/>
              <a:ea typeface="+mn-ea"/>
              <a:cs typeface="+mn-cs"/>
            </a:rPr>
            <a:t>防災行政無線デジタル化事業等により、今後も地方債現在高が増加していくことが見込まれるため、発行額の適正な管理に努めていく必要がある。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1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6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5842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ポイント増加しており、歳出経常経費充当一般財源も増加した。主な要因としては</a:t>
          </a:r>
          <a:r>
            <a:rPr kumimoji="1" lang="ja-JP" altLang="en-US" sz="1100" b="0" i="0" baseline="0">
              <a:solidFill>
                <a:sysClr val="windowText" lastClr="000000"/>
              </a:solidFill>
              <a:effectLst/>
              <a:latin typeface="+mn-lt"/>
              <a:ea typeface="+mn-ea"/>
              <a:cs typeface="+mn-cs"/>
            </a:rPr>
            <a:t>、補助</a:t>
          </a:r>
          <a:r>
            <a:rPr kumimoji="1" lang="ja-JP" altLang="ja-JP" sz="1100" b="0" i="0" baseline="0">
              <a:solidFill>
                <a:sysClr val="windowText" lastClr="000000"/>
              </a:solidFill>
              <a:effectLst/>
              <a:latin typeface="+mn-lt"/>
              <a:ea typeface="+mn-ea"/>
              <a:cs typeface="+mn-cs"/>
            </a:rPr>
            <a:t>費</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を除く全ての項目で増加</a:t>
          </a:r>
          <a:r>
            <a:rPr kumimoji="1" lang="ja-JP" altLang="en-US" sz="1100" b="0" i="0" baseline="0">
              <a:solidFill>
                <a:sysClr val="windowText" lastClr="000000"/>
              </a:solidFill>
              <a:effectLst/>
              <a:latin typeface="+mn-lt"/>
              <a:ea typeface="+mn-ea"/>
              <a:cs typeface="+mn-cs"/>
            </a:rPr>
            <a:t>していることが挙げられ、</a:t>
          </a:r>
          <a:r>
            <a:rPr kumimoji="1" lang="ja-JP" altLang="ja-JP" sz="1100" b="0" i="0" baseline="0">
              <a:solidFill>
                <a:sysClr val="windowText" lastClr="000000"/>
              </a:solidFill>
              <a:effectLst/>
              <a:latin typeface="+mn-lt"/>
              <a:ea typeface="+mn-ea"/>
              <a:cs typeface="+mn-cs"/>
            </a:rPr>
            <a:t>類似団体内平均値との差は依然として開いている状況である。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各性質ごとに記載している分析内容を踏まえ、健全な財政運営に努めていく必要がある。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87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92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42444</xdr:rowOff>
    </xdr:from>
    <xdr:to>
      <xdr:col>29</xdr:col>
      <xdr:colOff>127000</xdr:colOff>
      <xdr:row>16</xdr:row>
      <xdr:rowOff>77292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33269"/>
          <a:ext cx="6477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27221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8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77292</xdr:rowOff>
    </xdr:from>
    <xdr:to>
      <xdr:col>26</xdr:col>
      <xdr:colOff>50800</xdr:colOff>
      <xdr:row>16</xdr:row>
      <xdr:rowOff>87592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8117"/>
          <a:ext cx="698500" cy="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87592</xdr:rowOff>
    </xdr:from>
    <xdr:to>
      <xdr:col>22</xdr:col>
      <xdr:colOff>114300</xdr:colOff>
      <xdr:row>16</xdr:row>
      <xdr:rowOff>101043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8417"/>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101043</xdr:rowOff>
    </xdr:from>
    <xdr:to>
      <xdr:col>18</xdr:col>
      <xdr:colOff>177800</xdr:colOff>
      <xdr:row>16</xdr:row>
      <xdr:rowOff>109515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186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163094</xdr:rowOff>
    </xdr:from>
    <xdr:to>
      <xdr:col>29</xdr:col>
      <xdr:colOff>177800</xdr:colOff>
      <xdr:row>16</xdr:row>
      <xdr:rowOff>93244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8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8171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26492</xdr:rowOff>
    </xdr:from>
    <xdr:to>
      <xdr:col>26</xdr:col>
      <xdr:colOff>101600</xdr:colOff>
      <xdr:row>16</xdr:row>
      <xdr:rowOff>128092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138269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36792</xdr:rowOff>
    </xdr:from>
    <xdr:to>
      <xdr:col>22</xdr:col>
      <xdr:colOff>165100</xdr:colOff>
      <xdr:row>16</xdr:row>
      <xdr:rowOff>138392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148569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50243</xdr:rowOff>
    </xdr:from>
    <xdr:to>
      <xdr:col>19</xdr:col>
      <xdr:colOff>38100</xdr:colOff>
      <xdr:row>16</xdr:row>
      <xdr:rowOff>151843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162020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58715</xdr:rowOff>
    </xdr:from>
    <xdr:to>
      <xdr:col>15</xdr:col>
      <xdr:colOff>101600</xdr:colOff>
      <xdr:row>16</xdr:row>
      <xdr:rowOff>160315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170492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54671</xdr:rowOff>
    </xdr:from>
    <xdr:to>
      <xdr:col>29</xdr:col>
      <xdr:colOff>127000</xdr:colOff>
      <xdr:row>37</xdr:row>
      <xdr:rowOff>79359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79371"/>
          <a:ext cx="6477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79359</xdr:rowOff>
    </xdr:from>
    <xdr:to>
      <xdr:col>26</xdr:col>
      <xdr:colOff>50800</xdr:colOff>
      <xdr:row>37</xdr:row>
      <xdr:rowOff>132669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04059"/>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132669</xdr:rowOff>
    </xdr:from>
    <xdr:to>
      <xdr:col>22</xdr:col>
      <xdr:colOff>114300</xdr:colOff>
      <xdr:row>37</xdr:row>
      <xdr:rowOff>159689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57369"/>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159689</xdr:rowOff>
    </xdr:from>
    <xdr:to>
      <xdr:col>18</xdr:col>
      <xdr:colOff>177800</xdr:colOff>
      <xdr:row>37</xdr:row>
      <xdr:rowOff>161153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84389"/>
          <a:ext cx="698500" cy="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3871</xdr:rowOff>
    </xdr:from>
    <xdr:to>
      <xdr:col>29</xdr:col>
      <xdr:colOff>177800</xdr:colOff>
      <xdr:row>37</xdr:row>
      <xdr:rowOff>105471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2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147398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0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28559</xdr:rowOff>
    </xdr:from>
    <xdr:to>
      <xdr:col>26</xdr:col>
      <xdr:colOff>101600</xdr:colOff>
      <xdr:row>37</xdr:row>
      <xdr:rowOff>130159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5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114936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81869</xdr:rowOff>
    </xdr:from>
    <xdr:to>
      <xdr:col>22</xdr:col>
      <xdr:colOff>165100</xdr:colOff>
      <xdr:row>37</xdr:row>
      <xdr:rowOff>183469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0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168246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9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108889</xdr:rowOff>
    </xdr:from>
    <xdr:to>
      <xdr:col>19</xdr:col>
      <xdr:colOff>38100</xdr:colOff>
      <xdr:row>37</xdr:row>
      <xdr:rowOff>210489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3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195266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110353</xdr:rowOff>
    </xdr:from>
    <xdr:to>
      <xdr:col>15</xdr:col>
      <xdr:colOff>101600</xdr:colOff>
      <xdr:row>37</xdr:row>
      <xdr:rowOff>211953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96774</xdr:rowOff>
    </xdr:from>
    <xdr:to>
      <xdr:col>24</xdr:col>
      <xdr:colOff>63500</xdr:colOff>
      <xdr:row>35</xdr:row>
      <xdr:rowOff>125623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7524"/>
          <a:ext cx="8382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125623</xdr:rowOff>
    </xdr:from>
    <xdr:to>
      <xdr:col>19</xdr:col>
      <xdr:colOff>177800</xdr:colOff>
      <xdr:row>35</xdr:row>
      <xdr:rowOff>132700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6373"/>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132700</xdr:rowOff>
    </xdr:from>
    <xdr:to>
      <xdr:col>15</xdr:col>
      <xdr:colOff>50800</xdr:colOff>
      <xdr:row>35</xdr:row>
      <xdr:rowOff>150613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3450"/>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150613</xdr:rowOff>
    </xdr:from>
    <xdr:to>
      <xdr:col>10</xdr:col>
      <xdr:colOff>114300</xdr:colOff>
      <xdr:row>36</xdr:row>
      <xdr:rowOff>15447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45974</xdr:rowOff>
    </xdr:from>
    <xdr:to>
      <xdr:col>24</xdr:col>
      <xdr:colOff>114300</xdr:colOff>
      <xdr:row>35</xdr:row>
      <xdr:rowOff>147574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68851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74823</xdr:rowOff>
    </xdr:from>
    <xdr:to>
      <xdr:col>20</xdr:col>
      <xdr:colOff>38100</xdr:colOff>
      <xdr:row>36</xdr:row>
      <xdr:rowOff>4973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21500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81900</xdr:rowOff>
    </xdr:from>
    <xdr:to>
      <xdr:col>15</xdr:col>
      <xdr:colOff>101600</xdr:colOff>
      <xdr:row>36</xdr:row>
      <xdr:rowOff>12050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28577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99813</xdr:rowOff>
    </xdr:from>
    <xdr:to>
      <xdr:col>10</xdr:col>
      <xdr:colOff>165100</xdr:colOff>
      <xdr:row>36</xdr:row>
      <xdr:rowOff>29963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46490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136097</xdr:rowOff>
    </xdr:from>
    <xdr:to>
      <xdr:col>6</xdr:col>
      <xdr:colOff>38100</xdr:colOff>
      <xdr:row>36</xdr:row>
      <xdr:rowOff>66247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82774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156338</xdr:rowOff>
    </xdr:from>
    <xdr:to>
      <xdr:col>24</xdr:col>
      <xdr:colOff>63500</xdr:colOff>
      <xdr:row>55</xdr:row>
      <xdr:rowOff>162825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86088"/>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162825</xdr:rowOff>
    </xdr:from>
    <xdr:to>
      <xdr:col>19</xdr:col>
      <xdr:colOff>177800</xdr:colOff>
      <xdr:row>56</xdr:row>
      <xdr:rowOff>16156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9257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16156</xdr:rowOff>
    </xdr:from>
    <xdr:to>
      <xdr:col>15</xdr:col>
      <xdr:colOff>50800</xdr:colOff>
      <xdr:row>56</xdr:row>
      <xdr:rowOff>70996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17356"/>
          <a:ext cx="8890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70996</xdr:rowOff>
    </xdr:from>
    <xdr:to>
      <xdr:col>10</xdr:col>
      <xdr:colOff>114300</xdr:colOff>
      <xdr:row>56</xdr:row>
      <xdr:rowOff>104143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21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105538</xdr:rowOff>
    </xdr:from>
    <xdr:to>
      <xdr:col>24</xdr:col>
      <xdr:colOff>114300</xdr:colOff>
      <xdr:row>56</xdr:row>
      <xdr:rowOff>35688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128415</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8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112025</xdr:rowOff>
    </xdr:from>
    <xdr:to>
      <xdr:col>20</xdr:col>
      <xdr:colOff>38100</xdr:colOff>
      <xdr:row>56</xdr:row>
      <xdr:rowOff>42175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58702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1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136806</xdr:rowOff>
    </xdr:from>
    <xdr:to>
      <xdr:col>15</xdr:col>
      <xdr:colOff>101600</xdr:colOff>
      <xdr:row>56</xdr:row>
      <xdr:rowOff>66956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83483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20196</xdr:rowOff>
    </xdr:from>
    <xdr:to>
      <xdr:col>10</xdr:col>
      <xdr:colOff>165100</xdr:colOff>
      <xdr:row>56</xdr:row>
      <xdr:rowOff>121796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112923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53343</xdr:rowOff>
    </xdr:from>
    <xdr:to>
      <xdr:col>6</xdr:col>
      <xdr:colOff>38100</xdr:colOff>
      <xdr:row>56</xdr:row>
      <xdr:rowOff>154943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38339</xdr:rowOff>
    </xdr:from>
    <xdr:to>
      <xdr:col>24</xdr:col>
      <xdr:colOff>63500</xdr:colOff>
      <xdr:row>78</xdr:row>
      <xdr:rowOff>49814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411439"/>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49814</xdr:rowOff>
    </xdr:from>
    <xdr:to>
      <xdr:col>19</xdr:col>
      <xdr:colOff>177800</xdr:colOff>
      <xdr:row>78</xdr:row>
      <xdr:rowOff>87854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2291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81544</xdr:rowOff>
    </xdr:from>
    <xdr:to>
      <xdr:col>15</xdr:col>
      <xdr:colOff>50800</xdr:colOff>
      <xdr:row>78</xdr:row>
      <xdr:rowOff>87854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5464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81544</xdr:rowOff>
    </xdr:from>
    <xdr:to>
      <xdr:col>10</xdr:col>
      <xdr:colOff>114300</xdr:colOff>
      <xdr:row>78</xdr:row>
      <xdr:rowOff>106919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5464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158989</xdr:rowOff>
    </xdr:from>
    <xdr:to>
      <xdr:col>24</xdr:col>
      <xdr:colOff>114300</xdr:colOff>
      <xdr:row>78</xdr:row>
      <xdr:rowOff>89139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73916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170464</xdr:rowOff>
    </xdr:from>
    <xdr:to>
      <xdr:col>20</xdr:col>
      <xdr:colOff>38100</xdr:colOff>
      <xdr:row>78</xdr:row>
      <xdr:rowOff>100614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91741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37054</xdr:rowOff>
    </xdr:from>
    <xdr:to>
      <xdr:col>15</xdr:col>
      <xdr:colOff>101600</xdr:colOff>
      <xdr:row>78</xdr:row>
      <xdr:rowOff>138654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129781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30744</xdr:rowOff>
    </xdr:from>
    <xdr:to>
      <xdr:col>10</xdr:col>
      <xdr:colOff>165100</xdr:colOff>
      <xdr:row>78</xdr:row>
      <xdr:rowOff>132344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123471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56119</xdr:rowOff>
    </xdr:from>
    <xdr:to>
      <xdr:col>6</xdr:col>
      <xdr:colOff>38100</xdr:colOff>
      <xdr:row>78</xdr:row>
      <xdr:rowOff>157719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148846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41017" y="1352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64066</xdr:rowOff>
    </xdr:from>
    <xdr:to>
      <xdr:col>24</xdr:col>
      <xdr:colOff>63500</xdr:colOff>
      <xdr:row>94</xdr:row>
      <xdr:rowOff>126397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80366"/>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139754</xdr:rowOff>
    </xdr:from>
    <xdr:to>
      <xdr:col>19</xdr:col>
      <xdr:colOff>177800</xdr:colOff>
      <xdr:row>94</xdr:row>
      <xdr:rowOff>126397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84604"/>
          <a:ext cx="8890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139754</xdr:rowOff>
    </xdr:from>
    <xdr:to>
      <xdr:col>15</xdr:col>
      <xdr:colOff>50800</xdr:colOff>
      <xdr:row>95</xdr:row>
      <xdr:rowOff>82583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84604"/>
          <a:ext cx="8890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82583</xdr:rowOff>
    </xdr:from>
    <xdr:to>
      <xdr:col>10</xdr:col>
      <xdr:colOff>114300</xdr:colOff>
      <xdr:row>95</xdr:row>
      <xdr:rowOff>150814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13266</xdr:rowOff>
    </xdr:from>
    <xdr:to>
      <xdr:col>24</xdr:col>
      <xdr:colOff>114300</xdr:colOff>
      <xdr:row>94</xdr:row>
      <xdr:rowOff>114866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36143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8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75597</xdr:rowOff>
    </xdr:from>
    <xdr:to>
      <xdr:col>20</xdr:col>
      <xdr:colOff>38100</xdr:colOff>
      <xdr:row>95</xdr:row>
      <xdr:rowOff>5747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22274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6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88954</xdr:rowOff>
    </xdr:from>
    <xdr:to>
      <xdr:col>15</xdr:col>
      <xdr:colOff>101600</xdr:colOff>
      <xdr:row>94</xdr:row>
      <xdr:rowOff>19104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31783</xdr:rowOff>
    </xdr:from>
    <xdr:to>
      <xdr:col>10</xdr:col>
      <xdr:colOff>165100</xdr:colOff>
      <xdr:row>95</xdr:row>
      <xdr:rowOff>133383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149910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100014</xdr:rowOff>
    </xdr:from>
    <xdr:to>
      <xdr:col>6</xdr:col>
      <xdr:colOff>38100</xdr:colOff>
      <xdr:row>96</xdr:row>
      <xdr:rowOff>30164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46691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136865</xdr:rowOff>
    </xdr:from>
    <xdr:to>
      <xdr:col>55</xdr:col>
      <xdr:colOff>0</xdr:colOff>
      <xdr:row>36</xdr:row>
      <xdr:rowOff>16604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37615"/>
          <a:ext cx="838200" cy="5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16604</xdr:rowOff>
    </xdr:from>
    <xdr:to>
      <xdr:col>50</xdr:col>
      <xdr:colOff>114300</xdr:colOff>
      <xdr:row>36</xdr:row>
      <xdr:rowOff>70786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88804"/>
          <a:ext cx="889000" cy="5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120114</xdr:rowOff>
    </xdr:from>
    <xdr:to>
      <xdr:col>45</xdr:col>
      <xdr:colOff>177800</xdr:colOff>
      <xdr:row>36</xdr:row>
      <xdr:rowOff>70786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7964"/>
          <a:ext cx="8890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120114</xdr:rowOff>
    </xdr:from>
    <xdr:to>
      <xdr:col>41</xdr:col>
      <xdr:colOff>50800</xdr:colOff>
      <xdr:row>36</xdr:row>
      <xdr:rowOff>127031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86065</xdr:rowOff>
    </xdr:from>
    <xdr:to>
      <xdr:col>55</xdr:col>
      <xdr:colOff>50800</xdr:colOff>
      <xdr:row>36</xdr:row>
      <xdr:rowOff>16215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64492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137254</xdr:rowOff>
    </xdr:from>
    <xdr:to>
      <xdr:col>50</xdr:col>
      <xdr:colOff>165100</xdr:colOff>
      <xdr:row>36</xdr:row>
      <xdr:rowOff>67404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58531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19986</xdr:rowOff>
    </xdr:from>
    <xdr:to>
      <xdr:col>46</xdr:col>
      <xdr:colOff>38100</xdr:colOff>
      <xdr:row>36</xdr:row>
      <xdr:rowOff>121586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112713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69314</xdr:rowOff>
    </xdr:from>
    <xdr:to>
      <xdr:col>41</xdr:col>
      <xdr:colOff>101600</xdr:colOff>
      <xdr:row>33</xdr:row>
      <xdr:rowOff>170914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162041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76231</xdr:rowOff>
    </xdr:from>
    <xdr:to>
      <xdr:col>36</xdr:col>
      <xdr:colOff>165100</xdr:colOff>
      <xdr:row>37</xdr:row>
      <xdr:rowOff>6381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22908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32088</xdr:rowOff>
    </xdr:from>
    <xdr:to>
      <xdr:col>55</xdr:col>
      <xdr:colOff>0</xdr:colOff>
      <xdr:row>58</xdr:row>
      <xdr:rowOff>62740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76188"/>
          <a:ext cx="8382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141649</xdr:rowOff>
    </xdr:from>
    <xdr:to>
      <xdr:col>50</xdr:col>
      <xdr:colOff>114300</xdr:colOff>
      <xdr:row>58</xdr:row>
      <xdr:rowOff>62740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4299"/>
          <a:ext cx="889000" cy="9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141649</xdr:rowOff>
    </xdr:from>
    <xdr:to>
      <xdr:col>45</xdr:col>
      <xdr:colOff>177800</xdr:colOff>
      <xdr:row>57</xdr:row>
      <xdr:rowOff>162635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4299"/>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140565</xdr:rowOff>
    </xdr:from>
    <xdr:to>
      <xdr:col>41</xdr:col>
      <xdr:colOff>50800</xdr:colOff>
      <xdr:row>57</xdr:row>
      <xdr:rowOff>162635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13215"/>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152738</xdr:rowOff>
    </xdr:from>
    <xdr:to>
      <xdr:col>55</xdr:col>
      <xdr:colOff>50800</xdr:colOff>
      <xdr:row>58</xdr:row>
      <xdr:rowOff>82888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131165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11940</xdr:rowOff>
    </xdr:from>
    <xdr:to>
      <xdr:col>50</xdr:col>
      <xdr:colOff>165100</xdr:colOff>
      <xdr:row>58</xdr:row>
      <xdr:rowOff>113540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104667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90849</xdr:rowOff>
    </xdr:from>
    <xdr:to>
      <xdr:col>46</xdr:col>
      <xdr:colOff>38100</xdr:colOff>
      <xdr:row>58</xdr:row>
      <xdr:rowOff>20999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111835</xdr:rowOff>
    </xdr:from>
    <xdr:to>
      <xdr:col>41</xdr:col>
      <xdr:colOff>101600</xdr:colOff>
      <xdr:row>58</xdr:row>
      <xdr:rowOff>41985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89765</xdr:rowOff>
    </xdr:from>
    <xdr:to>
      <xdr:col>36</xdr:col>
      <xdr:colOff>165100</xdr:colOff>
      <xdr:row>58</xdr:row>
      <xdr:rowOff>19915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36442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133397</xdr:rowOff>
    </xdr:from>
    <xdr:to>
      <xdr:col>55</xdr:col>
      <xdr:colOff>0</xdr:colOff>
      <xdr:row>79</xdr:row>
      <xdr:rowOff>2236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06497"/>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133397</xdr:rowOff>
    </xdr:from>
    <xdr:to>
      <xdr:col>50</xdr:col>
      <xdr:colOff>114300</xdr:colOff>
      <xdr:row>79</xdr:row>
      <xdr:rowOff>61965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6497"/>
          <a:ext cx="889000" cy="1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142770</xdr:rowOff>
    </xdr:from>
    <xdr:to>
      <xdr:col>45</xdr:col>
      <xdr:colOff>177800</xdr:colOff>
      <xdr:row>79</xdr:row>
      <xdr:rowOff>61965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5870"/>
          <a:ext cx="889000" cy="9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113280</xdr:rowOff>
    </xdr:from>
    <xdr:to>
      <xdr:col>41</xdr:col>
      <xdr:colOff>50800</xdr:colOff>
      <xdr:row>78</xdr:row>
      <xdr:rowOff>142770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8638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122886</xdr:rowOff>
    </xdr:from>
    <xdr:to>
      <xdr:col>55</xdr:col>
      <xdr:colOff>50800</xdr:colOff>
      <xdr:row>79</xdr:row>
      <xdr:rowOff>53036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37813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82597</xdr:rowOff>
    </xdr:from>
    <xdr:to>
      <xdr:col>50</xdr:col>
      <xdr:colOff>165100</xdr:colOff>
      <xdr:row>79</xdr:row>
      <xdr:rowOff>12747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11165</xdr:rowOff>
    </xdr:from>
    <xdr:to>
      <xdr:col>46</xdr:col>
      <xdr:colOff>38100</xdr:colOff>
      <xdr:row>79</xdr:row>
      <xdr:rowOff>112765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103892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91970</xdr:rowOff>
    </xdr:from>
    <xdr:to>
      <xdr:col>41</xdr:col>
      <xdr:colOff>101600</xdr:colOff>
      <xdr:row>79</xdr:row>
      <xdr:rowOff>22120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62480</xdr:rowOff>
    </xdr:from>
    <xdr:to>
      <xdr:col>36</xdr:col>
      <xdr:colOff>165100</xdr:colOff>
      <xdr:row>78</xdr:row>
      <xdr:rowOff>164080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122907</xdr:rowOff>
    </xdr:from>
    <xdr:to>
      <xdr:col>55</xdr:col>
      <xdr:colOff>0</xdr:colOff>
      <xdr:row>97</xdr:row>
      <xdr:rowOff>138337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3557"/>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157896</xdr:rowOff>
    </xdr:from>
    <xdr:to>
      <xdr:col>50</xdr:col>
      <xdr:colOff>114300</xdr:colOff>
      <xdr:row>97</xdr:row>
      <xdr:rowOff>138337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17096"/>
          <a:ext cx="889000" cy="1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157896</xdr:rowOff>
    </xdr:from>
    <xdr:to>
      <xdr:col>45</xdr:col>
      <xdr:colOff>177800</xdr:colOff>
      <xdr:row>97</xdr:row>
      <xdr:rowOff>47954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7096"/>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47954</xdr:rowOff>
    </xdr:from>
    <xdr:to>
      <xdr:col>41</xdr:col>
      <xdr:colOff>50800</xdr:colOff>
      <xdr:row>97</xdr:row>
      <xdr:rowOff>54958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78604"/>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72107</xdr:rowOff>
    </xdr:from>
    <xdr:to>
      <xdr:col>55</xdr:col>
      <xdr:colOff>50800</xdr:colOff>
      <xdr:row>98</xdr:row>
      <xdr:rowOff>2257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50534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87537</xdr:rowOff>
    </xdr:from>
    <xdr:to>
      <xdr:col>50</xdr:col>
      <xdr:colOff>165100</xdr:colOff>
      <xdr:row>98</xdr:row>
      <xdr:rowOff>17687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107096</xdr:rowOff>
    </xdr:from>
    <xdr:to>
      <xdr:col>46</xdr:col>
      <xdr:colOff>38100</xdr:colOff>
      <xdr:row>97</xdr:row>
      <xdr:rowOff>37246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53773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168604</xdr:rowOff>
    </xdr:from>
    <xdr:to>
      <xdr:col>41</xdr:col>
      <xdr:colOff>101600</xdr:colOff>
      <xdr:row>97</xdr:row>
      <xdr:rowOff>98754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4158</xdr:rowOff>
    </xdr:from>
    <xdr:to>
      <xdr:col>36</xdr:col>
      <xdr:colOff>165100</xdr:colOff>
      <xdr:row>97</xdr:row>
      <xdr:rowOff>105758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122285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4575</xdr:rowOff>
    </xdr:from>
    <xdr:to>
      <xdr:col>85</xdr:col>
      <xdr:colOff>127000</xdr:colOff>
      <xdr:row>34</xdr:row>
      <xdr:rowOff>129596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148075"/>
          <a:ext cx="838200" cy="8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4575</xdr:rowOff>
    </xdr:from>
    <xdr:to>
      <xdr:col>81</xdr:col>
      <xdr:colOff>50800</xdr:colOff>
      <xdr:row>30</xdr:row>
      <xdr:rowOff>29926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148075"/>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29926</xdr:rowOff>
    </xdr:from>
    <xdr:to>
      <xdr:col>76</xdr:col>
      <xdr:colOff>114300</xdr:colOff>
      <xdr:row>32</xdr:row>
      <xdr:rowOff>71829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173426"/>
          <a:ext cx="889000" cy="3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71829</xdr:rowOff>
    </xdr:from>
    <xdr:to>
      <xdr:col>71</xdr:col>
      <xdr:colOff>177800</xdr:colOff>
      <xdr:row>36</xdr:row>
      <xdr:rowOff>162971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558229"/>
          <a:ext cx="8890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78796</xdr:rowOff>
    </xdr:from>
    <xdr:to>
      <xdr:col>85</xdr:col>
      <xdr:colOff>177800</xdr:colOff>
      <xdr:row>35</xdr:row>
      <xdr:rowOff>8946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9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101673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7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125225</xdr:rowOff>
    </xdr:from>
    <xdr:to>
      <xdr:col>81</xdr:col>
      <xdr:colOff>101600</xdr:colOff>
      <xdr:row>30</xdr:row>
      <xdr:rowOff>55375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71902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4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150576</xdr:rowOff>
    </xdr:from>
    <xdr:to>
      <xdr:col>76</xdr:col>
      <xdr:colOff>165100</xdr:colOff>
      <xdr:row>30</xdr:row>
      <xdr:rowOff>80726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1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97253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48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21029</xdr:rowOff>
    </xdr:from>
    <xdr:to>
      <xdr:col>72</xdr:col>
      <xdr:colOff>38100</xdr:colOff>
      <xdr:row>32</xdr:row>
      <xdr:rowOff>122629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5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139156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2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112171</xdr:rowOff>
    </xdr:from>
    <xdr:to>
      <xdr:col>67</xdr:col>
      <xdr:colOff>101600</xdr:colOff>
      <xdr:row>37</xdr:row>
      <xdr:rowOff>42321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58848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55518</xdr:rowOff>
    </xdr:from>
    <xdr:to>
      <xdr:col>85</xdr:col>
      <xdr:colOff>127000</xdr:colOff>
      <xdr:row>76</xdr:row>
      <xdr:rowOff>62227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8571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62227</xdr:rowOff>
    </xdr:from>
    <xdr:to>
      <xdr:col>81</xdr:col>
      <xdr:colOff>50800</xdr:colOff>
      <xdr:row>76</xdr:row>
      <xdr:rowOff>85054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92427"/>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85054</xdr:rowOff>
    </xdr:from>
    <xdr:to>
      <xdr:col>76</xdr:col>
      <xdr:colOff>114300</xdr:colOff>
      <xdr:row>76</xdr:row>
      <xdr:rowOff>96238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15254"/>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96238</xdr:rowOff>
    </xdr:from>
    <xdr:to>
      <xdr:col>71</xdr:col>
      <xdr:colOff>177800</xdr:colOff>
      <xdr:row>76</xdr:row>
      <xdr:rowOff>104347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2643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4718</xdr:rowOff>
    </xdr:from>
    <xdr:to>
      <xdr:col>85</xdr:col>
      <xdr:colOff>177800</xdr:colOff>
      <xdr:row>76</xdr:row>
      <xdr:rowOff>106318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154595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11427</xdr:rowOff>
    </xdr:from>
    <xdr:to>
      <xdr:col>81</xdr:col>
      <xdr:colOff>101600</xdr:colOff>
      <xdr:row>76</xdr:row>
      <xdr:rowOff>113027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104154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34254</xdr:rowOff>
    </xdr:from>
    <xdr:to>
      <xdr:col>76</xdr:col>
      <xdr:colOff>165100</xdr:colOff>
      <xdr:row>76</xdr:row>
      <xdr:rowOff>135854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126981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45438</xdr:rowOff>
    </xdr:from>
    <xdr:to>
      <xdr:col>72</xdr:col>
      <xdr:colOff>38100</xdr:colOff>
      <xdr:row>76</xdr:row>
      <xdr:rowOff>147038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138165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53547</xdr:rowOff>
    </xdr:from>
    <xdr:to>
      <xdr:col>67</xdr:col>
      <xdr:colOff>101600</xdr:colOff>
      <xdr:row>76</xdr:row>
      <xdr:rowOff>155147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146274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11230</xdr:rowOff>
    </xdr:from>
    <xdr:to>
      <xdr:col>85</xdr:col>
      <xdr:colOff>127000</xdr:colOff>
      <xdr:row>98</xdr:row>
      <xdr:rowOff>51095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13330"/>
          <a:ext cx="8382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171315</xdr:rowOff>
    </xdr:from>
    <xdr:to>
      <xdr:col>81</xdr:col>
      <xdr:colOff>50800</xdr:colOff>
      <xdr:row>98</xdr:row>
      <xdr:rowOff>11230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01965"/>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171315</xdr:rowOff>
    </xdr:from>
    <xdr:to>
      <xdr:col>76</xdr:col>
      <xdr:colOff>114300</xdr:colOff>
      <xdr:row>98</xdr:row>
      <xdr:rowOff>144661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01965"/>
          <a:ext cx="889000" cy="1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136297</xdr:rowOff>
    </xdr:from>
    <xdr:to>
      <xdr:col>71</xdr:col>
      <xdr:colOff>177800</xdr:colOff>
      <xdr:row>98</xdr:row>
      <xdr:rowOff>144661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38397"/>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xdr:rowOff>
    </xdr:from>
    <xdr:to>
      <xdr:col>85</xdr:col>
      <xdr:colOff>177800</xdr:colOff>
      <xdr:row>98</xdr:row>
      <xdr:rowOff>101895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23172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131880</xdr:rowOff>
    </xdr:from>
    <xdr:to>
      <xdr:col>81</xdr:col>
      <xdr:colOff>101600</xdr:colOff>
      <xdr:row>98</xdr:row>
      <xdr:rowOff>62030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78557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120515</xdr:rowOff>
    </xdr:from>
    <xdr:to>
      <xdr:col>76</xdr:col>
      <xdr:colOff>165100</xdr:colOff>
      <xdr:row>98</xdr:row>
      <xdr:rowOff>50665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93861</xdr:rowOff>
    </xdr:from>
    <xdr:to>
      <xdr:col>72</xdr:col>
      <xdr:colOff>38100</xdr:colOff>
      <xdr:row>99</xdr:row>
      <xdr:rowOff>24011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15138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85497</xdr:rowOff>
    </xdr:from>
    <xdr:to>
      <xdr:col>67</xdr:col>
      <xdr:colOff>101600</xdr:colOff>
      <xdr:row>99</xdr:row>
      <xdr:rowOff>15647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125908</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700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75108</xdr:rowOff>
    </xdr:from>
    <xdr:to>
      <xdr:col>98</xdr:col>
      <xdr:colOff>38100</xdr:colOff>
      <xdr:row>59</xdr:row>
      <xdr:rowOff>5258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21785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167328</xdr:rowOff>
    </xdr:from>
    <xdr:to>
      <xdr:col>116</xdr:col>
      <xdr:colOff>63500</xdr:colOff>
      <xdr:row>75</xdr:row>
      <xdr:rowOff>27272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5462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27272</xdr:rowOff>
    </xdr:from>
    <xdr:to>
      <xdr:col>111</xdr:col>
      <xdr:colOff>177800</xdr:colOff>
      <xdr:row>75</xdr:row>
      <xdr:rowOff>62313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86022"/>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59135</xdr:rowOff>
    </xdr:from>
    <xdr:to>
      <xdr:col>107</xdr:col>
      <xdr:colOff>50800</xdr:colOff>
      <xdr:row>75</xdr:row>
      <xdr:rowOff>62313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1788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59135</xdr:rowOff>
    </xdr:from>
    <xdr:to>
      <xdr:col>102</xdr:col>
      <xdr:colOff>114300</xdr:colOff>
      <xdr:row>75</xdr:row>
      <xdr:rowOff>90584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116528</xdr:rowOff>
    </xdr:from>
    <xdr:to>
      <xdr:col>116</xdr:col>
      <xdr:colOff>114300</xdr:colOff>
      <xdr:row>75</xdr:row>
      <xdr:rowOff>46678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139405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147922</xdr:rowOff>
    </xdr:from>
    <xdr:to>
      <xdr:col>112</xdr:col>
      <xdr:colOff>38100</xdr:colOff>
      <xdr:row>75</xdr:row>
      <xdr:rowOff>78072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94599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11513</xdr:rowOff>
    </xdr:from>
    <xdr:to>
      <xdr:col>107</xdr:col>
      <xdr:colOff>101600</xdr:colOff>
      <xdr:row>75</xdr:row>
      <xdr:rowOff>113113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129640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8335</xdr:rowOff>
    </xdr:from>
    <xdr:to>
      <xdr:col>102</xdr:col>
      <xdr:colOff>165100</xdr:colOff>
      <xdr:row>75</xdr:row>
      <xdr:rowOff>109935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126462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39784</xdr:rowOff>
    </xdr:from>
    <xdr:to>
      <xdr:col>98</xdr:col>
      <xdr:colOff>38100</xdr:colOff>
      <xdr:row>75</xdr:row>
      <xdr:rowOff>141384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157911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121,889</a:t>
          </a:r>
          <a:r>
            <a:rPr kumimoji="1" lang="ja-JP" altLang="ja-JP" sz="1100" b="0" i="0" baseline="0">
              <a:solidFill>
                <a:sysClr val="windowText" lastClr="000000"/>
              </a:solidFill>
              <a:effectLst/>
              <a:latin typeface="+mn-lt"/>
              <a:ea typeface="+mn-ea"/>
              <a:cs typeface="+mn-cs"/>
            </a:rPr>
            <a:t>円となっており、過去５年間をみても類似団体平均値とくらべて高い水準にある。これは、人口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人あたり職員数が類似団体と比較して多いことなどが挙げられる。職員の年齢構成比率を踏まえ、適切な定員管理を行う必要がある。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・扶助費は、住民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111,948</a:t>
          </a:r>
          <a:r>
            <a:rPr kumimoji="1" lang="ja-JP" altLang="ja-JP" sz="1100" b="0" i="0" baseline="0">
              <a:solidFill>
                <a:sysClr val="windowText" lastClr="000000"/>
              </a:solidFill>
              <a:effectLst/>
              <a:latin typeface="+mn-lt"/>
              <a:ea typeface="+mn-ea"/>
              <a:cs typeface="+mn-cs"/>
            </a:rPr>
            <a:t>円となっており、前年度より</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しているが、原因として</a:t>
          </a:r>
          <a:r>
            <a:rPr kumimoji="1" lang="ja-JP" altLang="en-US" sz="1100" b="0" i="0" baseline="0">
              <a:solidFill>
                <a:sysClr val="windowText" lastClr="000000"/>
              </a:solidFill>
              <a:effectLst/>
              <a:latin typeface="+mn-lt"/>
              <a:ea typeface="+mn-ea"/>
              <a:cs typeface="+mn-cs"/>
            </a:rPr>
            <a:t>子育て世帯生活支援特別給付金</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や障害福祉サービス介護等給付費等の増</a:t>
          </a:r>
          <a:r>
            <a:rPr kumimoji="1" lang="ja-JP" altLang="ja-JP" sz="1100" b="0" i="0" baseline="0">
              <a:solidFill>
                <a:sysClr val="windowText" lastClr="000000"/>
              </a:solidFill>
              <a:effectLst/>
              <a:latin typeface="+mn-lt"/>
              <a:ea typeface="+mn-ea"/>
              <a:cs typeface="+mn-cs"/>
            </a:rPr>
            <a:t>であり、</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年度と比較すると</a:t>
          </a:r>
          <a:r>
            <a:rPr kumimoji="1" lang="en-US" altLang="ja-JP" sz="1100" b="0" i="0" baseline="0">
              <a:solidFill>
                <a:sysClr val="windowText" lastClr="000000"/>
              </a:solidFill>
              <a:effectLst/>
              <a:latin typeface="+mn-lt"/>
              <a:ea typeface="+mn-ea"/>
              <a:cs typeface="+mn-cs"/>
            </a:rPr>
            <a:t>26.9</a:t>
          </a:r>
          <a:r>
            <a:rPr kumimoji="1" lang="ja-JP" altLang="ja-JP" sz="1100" b="0" i="0" baseline="0">
              <a:solidFill>
                <a:sysClr val="windowText" lastClr="000000"/>
              </a:solidFill>
              <a:effectLst/>
              <a:latin typeface="+mn-lt"/>
              <a:ea typeface="+mn-ea"/>
              <a:cs typeface="+mn-cs"/>
            </a:rPr>
            <a:t>％増加している。依然として、障害福祉・児童福祉に関わる経費の増加が挙げられる。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・補助費等は、住民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113,120</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11.0</a:t>
          </a:r>
          <a:r>
            <a:rPr kumimoji="1" lang="ja-JP" altLang="ja-JP" sz="1100" b="0" i="0" baseline="0">
              <a:solidFill>
                <a:sysClr val="windowText" lastClr="000000"/>
              </a:solidFill>
              <a:effectLst/>
              <a:latin typeface="+mn-lt"/>
              <a:ea typeface="+mn-ea"/>
              <a:cs typeface="+mn-cs"/>
            </a:rPr>
            <a:t>％増加している。主な要因としては物価高騰</a:t>
          </a:r>
          <a:r>
            <a:rPr kumimoji="1" lang="ja-JP" altLang="en-US" sz="1100" b="0" i="0" baseline="0">
              <a:solidFill>
                <a:sysClr val="windowText" lastClr="000000"/>
              </a:solidFill>
              <a:effectLst/>
              <a:latin typeface="+mn-lt"/>
              <a:ea typeface="+mn-ea"/>
              <a:cs typeface="+mn-cs"/>
            </a:rPr>
            <a:t>対応重点支援給付金</a:t>
          </a:r>
          <a:r>
            <a:rPr kumimoji="1" lang="ja-JP" altLang="ja-JP" sz="1100" b="0" i="0" baseline="0">
              <a:solidFill>
                <a:sysClr val="windowText" lastClr="000000"/>
              </a:solidFill>
              <a:effectLst/>
              <a:latin typeface="+mn-lt"/>
              <a:ea typeface="+mn-ea"/>
              <a:cs typeface="+mn-cs"/>
            </a:rPr>
            <a:t>事業によるものである。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・災害復旧事業費は、住民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30,442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53.8</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している。令和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月豪雨に関連する災害復旧事業</a:t>
          </a:r>
          <a:r>
            <a:rPr kumimoji="1" lang="ja-JP" altLang="en-US" sz="1100" b="0" i="0" baseline="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月大雨災害</a:t>
          </a:r>
          <a:r>
            <a:rPr kumimoji="1" lang="ja-JP" altLang="en-US" sz="1100" b="0" i="0" baseline="0">
              <a:solidFill>
                <a:sysClr val="windowText" lastClr="000000"/>
              </a:solidFill>
              <a:effectLst/>
              <a:latin typeface="+mn-lt"/>
              <a:ea typeface="+mn-ea"/>
              <a:cs typeface="+mn-cs"/>
            </a:rPr>
            <a:t>の復旧事業が終了したこと、またその後大きな被害をもたらす災害の発生が少ないことが減少の要因である。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140653</xdr:rowOff>
    </xdr:from>
    <xdr:to>
      <xdr:col>24</xdr:col>
      <xdr:colOff>63500</xdr:colOff>
      <xdr:row>35</xdr:row>
      <xdr:rowOff>150178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140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97028</xdr:rowOff>
    </xdr:from>
    <xdr:to>
      <xdr:col>19</xdr:col>
      <xdr:colOff>177800</xdr:colOff>
      <xdr:row>35</xdr:row>
      <xdr:rowOff>150178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777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97028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301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72263</xdr:rowOff>
    </xdr:from>
    <xdr:to>
      <xdr:col>10</xdr:col>
      <xdr:colOff>114300</xdr:colOff>
      <xdr:row>35</xdr:row>
      <xdr:rowOff>138747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30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99378</xdr:rowOff>
    </xdr:from>
    <xdr:to>
      <xdr:col>20</xdr:col>
      <xdr:colOff>38100</xdr:colOff>
      <xdr:row>36</xdr:row>
      <xdr:rowOff>29528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46055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46228</xdr:rowOff>
    </xdr:from>
    <xdr:to>
      <xdr:col>15</xdr:col>
      <xdr:colOff>101600</xdr:colOff>
      <xdr:row>35</xdr:row>
      <xdr:rowOff>147828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164355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21463</xdr:rowOff>
    </xdr:from>
    <xdr:to>
      <xdr:col>10</xdr:col>
      <xdr:colOff>165100</xdr:colOff>
      <xdr:row>35</xdr:row>
      <xdr:rowOff>123063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87947</xdr:rowOff>
    </xdr:from>
    <xdr:to>
      <xdr:col>6</xdr:col>
      <xdr:colOff>38100</xdr:colOff>
      <xdr:row>36</xdr:row>
      <xdr:rowOff>18097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4616</xdr:rowOff>
    </xdr:from>
    <xdr:to>
      <xdr:col>24</xdr:col>
      <xdr:colOff>63500</xdr:colOff>
      <xdr:row>57</xdr:row>
      <xdr:rowOff>28977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7266"/>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132714</xdr:rowOff>
    </xdr:from>
    <xdr:to>
      <xdr:col>19</xdr:col>
      <xdr:colOff>177800</xdr:colOff>
      <xdr:row>57</xdr:row>
      <xdr:rowOff>28977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3914"/>
          <a:ext cx="889000" cy="6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23999</xdr:rowOff>
    </xdr:from>
    <xdr:to>
      <xdr:col>15</xdr:col>
      <xdr:colOff>50800</xdr:colOff>
      <xdr:row>56</xdr:row>
      <xdr:rowOff>132714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25199"/>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23999</xdr:rowOff>
    </xdr:from>
    <xdr:to>
      <xdr:col>10</xdr:col>
      <xdr:colOff>114300</xdr:colOff>
      <xdr:row>57</xdr:row>
      <xdr:rowOff>108185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5199"/>
          <a:ext cx="889000" cy="2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125266</xdr:rowOff>
    </xdr:from>
    <xdr:to>
      <xdr:col>24</xdr:col>
      <xdr:colOff>114300</xdr:colOff>
      <xdr:row>57</xdr:row>
      <xdr:rowOff>55416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103693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149627</xdr:rowOff>
    </xdr:from>
    <xdr:to>
      <xdr:col>20</xdr:col>
      <xdr:colOff>38100</xdr:colOff>
      <xdr:row>57</xdr:row>
      <xdr:rowOff>79777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70904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81914</xdr:rowOff>
    </xdr:from>
    <xdr:to>
      <xdr:col>15</xdr:col>
      <xdr:colOff>101600</xdr:colOff>
      <xdr:row>57</xdr:row>
      <xdr:rowOff>12064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144649</xdr:rowOff>
    </xdr:from>
    <xdr:to>
      <xdr:col>10</xdr:col>
      <xdr:colOff>165100</xdr:colOff>
      <xdr:row>56</xdr:row>
      <xdr:rowOff>74799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65926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57385</xdr:rowOff>
    </xdr:from>
    <xdr:to>
      <xdr:col>6</xdr:col>
      <xdr:colOff>38100</xdr:colOff>
      <xdr:row>57</xdr:row>
      <xdr:rowOff>158985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150112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95763</xdr:rowOff>
    </xdr:from>
    <xdr:to>
      <xdr:col>24</xdr:col>
      <xdr:colOff>63500</xdr:colOff>
      <xdr:row>76</xdr:row>
      <xdr:rowOff>46368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4513"/>
          <a:ext cx="838200" cy="1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168399</xdr:rowOff>
    </xdr:from>
    <xdr:to>
      <xdr:col>19</xdr:col>
      <xdr:colOff>177800</xdr:colOff>
      <xdr:row>76</xdr:row>
      <xdr:rowOff>46368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27149"/>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168399</xdr:rowOff>
    </xdr:from>
    <xdr:to>
      <xdr:col>15</xdr:col>
      <xdr:colOff>50800</xdr:colOff>
      <xdr:row>76</xdr:row>
      <xdr:rowOff>123789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27149"/>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123789</xdr:rowOff>
    </xdr:from>
    <xdr:to>
      <xdr:col>10</xdr:col>
      <xdr:colOff>114300</xdr:colOff>
      <xdr:row>77</xdr:row>
      <xdr:rowOff>9361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3989"/>
          <a:ext cx="889000" cy="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44963</xdr:rowOff>
    </xdr:from>
    <xdr:to>
      <xdr:col>24</xdr:col>
      <xdr:colOff>114300</xdr:colOff>
      <xdr:row>75</xdr:row>
      <xdr:rowOff>146563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67840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167018</xdr:rowOff>
    </xdr:from>
    <xdr:to>
      <xdr:col>20</xdr:col>
      <xdr:colOff>38100</xdr:colOff>
      <xdr:row>76</xdr:row>
      <xdr:rowOff>97168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117598</xdr:rowOff>
    </xdr:from>
    <xdr:to>
      <xdr:col>15</xdr:col>
      <xdr:colOff>101600</xdr:colOff>
      <xdr:row>76</xdr:row>
      <xdr:rowOff>47749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76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64275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72989</xdr:rowOff>
    </xdr:from>
    <xdr:to>
      <xdr:col>10</xdr:col>
      <xdr:colOff>165100</xdr:colOff>
      <xdr:row>77</xdr:row>
      <xdr:rowOff>3139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19666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130011</xdr:rowOff>
    </xdr:from>
    <xdr:to>
      <xdr:col>6</xdr:col>
      <xdr:colOff>38100</xdr:colOff>
      <xdr:row>77</xdr:row>
      <xdr:rowOff>60161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100371</xdr:rowOff>
    </xdr:from>
    <xdr:to>
      <xdr:col>24</xdr:col>
      <xdr:colOff>63500</xdr:colOff>
      <xdr:row>98</xdr:row>
      <xdr:rowOff>26467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31021"/>
          <a:ext cx="8382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100371</xdr:rowOff>
    </xdr:from>
    <xdr:to>
      <xdr:col>19</xdr:col>
      <xdr:colOff>177800</xdr:colOff>
      <xdr:row>97</xdr:row>
      <xdr:rowOff>135215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1021"/>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135215</xdr:rowOff>
    </xdr:from>
    <xdr:to>
      <xdr:col>15</xdr:col>
      <xdr:colOff>50800</xdr:colOff>
      <xdr:row>98</xdr:row>
      <xdr:rowOff>120400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5865"/>
          <a:ext cx="889000" cy="1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84139</xdr:rowOff>
    </xdr:from>
    <xdr:to>
      <xdr:col>10</xdr:col>
      <xdr:colOff>114300</xdr:colOff>
      <xdr:row>98</xdr:row>
      <xdr:rowOff>120400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6239"/>
          <a:ext cx="889000" cy="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147117</xdr:rowOff>
    </xdr:from>
    <xdr:to>
      <xdr:col>24</xdr:col>
      <xdr:colOff>114300</xdr:colOff>
      <xdr:row>98</xdr:row>
      <xdr:rowOff>77267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125544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49571</xdr:rowOff>
    </xdr:from>
    <xdr:to>
      <xdr:col>20</xdr:col>
      <xdr:colOff>38100</xdr:colOff>
      <xdr:row>97</xdr:row>
      <xdr:rowOff>151171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142298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84415</xdr:rowOff>
    </xdr:from>
    <xdr:to>
      <xdr:col>15</xdr:col>
      <xdr:colOff>101600</xdr:colOff>
      <xdr:row>98</xdr:row>
      <xdr:rowOff>14565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69600</xdr:rowOff>
    </xdr:from>
    <xdr:to>
      <xdr:col>10</xdr:col>
      <xdr:colOff>165100</xdr:colOff>
      <xdr:row>98</xdr:row>
      <xdr:rowOff>171200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162327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33339</xdr:rowOff>
    </xdr:from>
    <xdr:to>
      <xdr:col>6</xdr:col>
      <xdr:colOff>38100</xdr:colOff>
      <xdr:row>98</xdr:row>
      <xdr:rowOff>134939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11357</xdr:rowOff>
    </xdr:from>
    <xdr:to>
      <xdr:col>55</xdr:col>
      <xdr:colOff>0</xdr:colOff>
      <xdr:row>39</xdr:row>
      <xdr:rowOff>22461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7907"/>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44668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44668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22461</xdr:rowOff>
    </xdr:from>
    <xdr:to>
      <xdr:col>41</xdr:col>
      <xdr:colOff>50800</xdr:colOff>
      <xdr:row>39</xdr:row>
      <xdr:rowOff>63936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901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132007</xdr:rowOff>
    </xdr:from>
    <xdr:to>
      <xdr:col>55</xdr:col>
      <xdr:colOff>50800</xdr:colOff>
      <xdr:row>39</xdr:row>
      <xdr:rowOff>62157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47406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165318</xdr:rowOff>
    </xdr:from>
    <xdr:to>
      <xdr:col>46</xdr:col>
      <xdr:colOff>38100</xdr:colOff>
      <xdr:row>39</xdr:row>
      <xdr:rowOff>95468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143111</xdr:rowOff>
    </xdr:from>
    <xdr:to>
      <xdr:col>41</xdr:col>
      <xdr:colOff>101600</xdr:colOff>
      <xdr:row>39</xdr:row>
      <xdr:rowOff>73261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64388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13136</xdr:rowOff>
    </xdr:from>
    <xdr:to>
      <xdr:col>36</xdr:col>
      <xdr:colOff>165100</xdr:colOff>
      <xdr:row>39</xdr:row>
      <xdr:rowOff>114736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105863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118601</xdr:rowOff>
    </xdr:from>
    <xdr:to>
      <xdr:col>55</xdr:col>
      <xdr:colOff>0</xdr:colOff>
      <xdr:row>56</xdr:row>
      <xdr:rowOff>126594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19801"/>
          <a:ext cx="8382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126594</xdr:rowOff>
    </xdr:from>
    <xdr:to>
      <xdr:col>50</xdr:col>
      <xdr:colOff>114300</xdr:colOff>
      <xdr:row>56</xdr:row>
      <xdr:rowOff>157554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7794"/>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157554</xdr:rowOff>
    </xdr:from>
    <xdr:to>
      <xdr:col>45</xdr:col>
      <xdr:colOff>177800</xdr:colOff>
      <xdr:row>57</xdr:row>
      <xdr:rowOff>10914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58754"/>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10914</xdr:rowOff>
    </xdr:from>
    <xdr:to>
      <xdr:col>41</xdr:col>
      <xdr:colOff>50800</xdr:colOff>
      <xdr:row>57</xdr:row>
      <xdr:rowOff>55598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67801</xdr:rowOff>
    </xdr:from>
    <xdr:to>
      <xdr:col>55</xdr:col>
      <xdr:colOff>50800</xdr:colOff>
      <xdr:row>56</xdr:row>
      <xdr:rowOff>169401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75794</xdr:rowOff>
    </xdr:from>
    <xdr:to>
      <xdr:col>50</xdr:col>
      <xdr:colOff>165100</xdr:colOff>
      <xdr:row>57</xdr:row>
      <xdr:rowOff>5944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22471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106754</xdr:rowOff>
    </xdr:from>
    <xdr:to>
      <xdr:col>46</xdr:col>
      <xdr:colOff>38100</xdr:colOff>
      <xdr:row>57</xdr:row>
      <xdr:rowOff>36904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53431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131564</xdr:rowOff>
    </xdr:from>
    <xdr:to>
      <xdr:col>41</xdr:col>
      <xdr:colOff>101600</xdr:colOff>
      <xdr:row>57</xdr:row>
      <xdr:rowOff>61714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78241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4798</xdr:rowOff>
    </xdr:from>
    <xdr:to>
      <xdr:col>36</xdr:col>
      <xdr:colOff>165100</xdr:colOff>
      <xdr:row>57</xdr:row>
      <xdr:rowOff>106398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122925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155206</xdr:rowOff>
    </xdr:from>
    <xdr:to>
      <xdr:col>55</xdr:col>
      <xdr:colOff>0</xdr:colOff>
      <xdr:row>78</xdr:row>
      <xdr:rowOff>20690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6856"/>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20690</xdr:rowOff>
    </xdr:from>
    <xdr:to>
      <xdr:col>50</xdr:col>
      <xdr:colOff>114300</xdr:colOff>
      <xdr:row>78</xdr:row>
      <xdr:rowOff>91565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3790"/>
          <a:ext cx="889000" cy="7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162385</xdr:rowOff>
    </xdr:from>
    <xdr:to>
      <xdr:col>45</xdr:col>
      <xdr:colOff>177800</xdr:colOff>
      <xdr:row>78</xdr:row>
      <xdr:rowOff>91565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4035"/>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162385</xdr:rowOff>
    </xdr:from>
    <xdr:to>
      <xdr:col>41</xdr:col>
      <xdr:colOff>50800</xdr:colOff>
      <xdr:row>78</xdr:row>
      <xdr:rowOff>89866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4035"/>
          <a:ext cx="889000" cy="9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104406</xdr:rowOff>
    </xdr:from>
    <xdr:to>
      <xdr:col>55</xdr:col>
      <xdr:colOff>50800</xdr:colOff>
      <xdr:row>78</xdr:row>
      <xdr:rowOff>34556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127283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141340</xdr:rowOff>
    </xdr:from>
    <xdr:to>
      <xdr:col>50</xdr:col>
      <xdr:colOff>165100</xdr:colOff>
      <xdr:row>78</xdr:row>
      <xdr:rowOff>71490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62617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40765</xdr:rowOff>
    </xdr:from>
    <xdr:to>
      <xdr:col>46</xdr:col>
      <xdr:colOff>38100</xdr:colOff>
      <xdr:row>78</xdr:row>
      <xdr:rowOff>142365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111585</xdr:rowOff>
    </xdr:from>
    <xdr:to>
      <xdr:col>41</xdr:col>
      <xdr:colOff>101600</xdr:colOff>
      <xdr:row>78</xdr:row>
      <xdr:rowOff>41735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58262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39066</xdr:rowOff>
    </xdr:from>
    <xdr:to>
      <xdr:col>36</xdr:col>
      <xdr:colOff>165100</xdr:colOff>
      <xdr:row>78</xdr:row>
      <xdr:rowOff>140666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157193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132572</xdr:rowOff>
    </xdr:from>
    <xdr:to>
      <xdr:col>55</xdr:col>
      <xdr:colOff>0</xdr:colOff>
      <xdr:row>97</xdr:row>
      <xdr:rowOff>170881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63222"/>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170881</xdr:rowOff>
    </xdr:from>
    <xdr:to>
      <xdr:col>50</xdr:col>
      <xdr:colOff>114300</xdr:colOff>
      <xdr:row>98</xdr:row>
      <xdr:rowOff>40260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01531"/>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163145</xdr:rowOff>
    </xdr:from>
    <xdr:to>
      <xdr:col>45</xdr:col>
      <xdr:colOff>177800</xdr:colOff>
      <xdr:row>98</xdr:row>
      <xdr:rowOff>40260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3795"/>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64033</xdr:rowOff>
    </xdr:from>
    <xdr:to>
      <xdr:col>41</xdr:col>
      <xdr:colOff>50800</xdr:colOff>
      <xdr:row>97</xdr:row>
      <xdr:rowOff>163145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94683"/>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81772</xdr:rowOff>
    </xdr:from>
    <xdr:to>
      <xdr:col>55</xdr:col>
      <xdr:colOff>50800</xdr:colOff>
      <xdr:row>98</xdr:row>
      <xdr:rowOff>11922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120081</xdr:rowOff>
    </xdr:from>
    <xdr:to>
      <xdr:col>50</xdr:col>
      <xdr:colOff>165100</xdr:colOff>
      <xdr:row>98</xdr:row>
      <xdr:rowOff>50231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160910</xdr:rowOff>
    </xdr:from>
    <xdr:to>
      <xdr:col>46</xdr:col>
      <xdr:colOff>38100</xdr:colOff>
      <xdr:row>98</xdr:row>
      <xdr:rowOff>91060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112345</xdr:rowOff>
    </xdr:from>
    <xdr:to>
      <xdr:col>41</xdr:col>
      <xdr:colOff>101600</xdr:colOff>
      <xdr:row>98</xdr:row>
      <xdr:rowOff>42495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13233</xdr:rowOff>
    </xdr:from>
    <xdr:to>
      <xdr:col>36</xdr:col>
      <xdr:colOff>165100</xdr:colOff>
      <xdr:row>97</xdr:row>
      <xdr:rowOff>114833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105960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141300</xdr:rowOff>
    </xdr:from>
    <xdr:to>
      <xdr:col>85</xdr:col>
      <xdr:colOff>127000</xdr:colOff>
      <xdr:row>37</xdr:row>
      <xdr:rowOff>44374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13500"/>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168008</xdr:rowOff>
    </xdr:from>
    <xdr:to>
      <xdr:col>81</xdr:col>
      <xdr:colOff>50800</xdr:colOff>
      <xdr:row>36</xdr:row>
      <xdr:rowOff>141300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68758"/>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168008</xdr:rowOff>
    </xdr:from>
    <xdr:to>
      <xdr:col>76</xdr:col>
      <xdr:colOff>114300</xdr:colOff>
      <xdr:row>36</xdr:row>
      <xdr:rowOff>127788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68758"/>
          <a:ext cx="889000" cy="1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127788</xdr:rowOff>
    </xdr:from>
    <xdr:to>
      <xdr:col>71</xdr:col>
      <xdr:colOff>177800</xdr:colOff>
      <xdr:row>37</xdr:row>
      <xdr:rowOff>124054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99988"/>
          <a:ext cx="889000" cy="1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165024</xdr:rowOff>
    </xdr:from>
    <xdr:to>
      <xdr:col>85</xdr:col>
      <xdr:colOff>177800</xdr:colOff>
      <xdr:row>37</xdr:row>
      <xdr:rowOff>95174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143451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90500</xdr:rowOff>
    </xdr:from>
    <xdr:to>
      <xdr:col>81</xdr:col>
      <xdr:colOff>101600</xdr:colOff>
      <xdr:row>37</xdr:row>
      <xdr:rowOff>20650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37177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117208</xdr:rowOff>
    </xdr:from>
    <xdr:to>
      <xdr:col>76</xdr:col>
      <xdr:colOff>165100</xdr:colOff>
      <xdr:row>36</xdr:row>
      <xdr:rowOff>47358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63885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76988</xdr:rowOff>
    </xdr:from>
    <xdr:to>
      <xdr:col>72</xdr:col>
      <xdr:colOff>38100</xdr:colOff>
      <xdr:row>37</xdr:row>
      <xdr:rowOff>7138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23665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73254</xdr:rowOff>
    </xdr:from>
    <xdr:to>
      <xdr:col>67</xdr:col>
      <xdr:colOff>101600</xdr:colOff>
      <xdr:row>38</xdr:row>
      <xdr:rowOff>3404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165981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158928</xdr:rowOff>
    </xdr:from>
    <xdr:to>
      <xdr:col>85</xdr:col>
      <xdr:colOff>127000</xdr:colOff>
      <xdr:row>58</xdr:row>
      <xdr:rowOff>20697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31578"/>
          <a:ext cx="8382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158928</xdr:rowOff>
    </xdr:from>
    <xdr:to>
      <xdr:col>81</xdr:col>
      <xdr:colOff>50800</xdr:colOff>
      <xdr:row>57</xdr:row>
      <xdr:rowOff>170757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1578"/>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170757</xdr:rowOff>
    </xdr:from>
    <xdr:to>
      <xdr:col>76</xdr:col>
      <xdr:colOff>114300</xdr:colOff>
      <xdr:row>58</xdr:row>
      <xdr:rowOff>156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340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157821</xdr:rowOff>
    </xdr:from>
    <xdr:to>
      <xdr:col>71</xdr:col>
      <xdr:colOff>177800</xdr:colOff>
      <xdr:row>58</xdr:row>
      <xdr:rowOff>156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0471"/>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141347</xdr:rowOff>
    </xdr:from>
    <xdr:to>
      <xdr:col>85</xdr:col>
      <xdr:colOff>177800</xdr:colOff>
      <xdr:row>58</xdr:row>
      <xdr:rowOff>71497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119774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108128</xdr:rowOff>
    </xdr:from>
    <xdr:to>
      <xdr:col>81</xdr:col>
      <xdr:colOff>101600</xdr:colOff>
      <xdr:row>58</xdr:row>
      <xdr:rowOff>38278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54805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119957</xdr:rowOff>
    </xdr:from>
    <xdr:to>
      <xdr:col>76</xdr:col>
      <xdr:colOff>165100</xdr:colOff>
      <xdr:row>58</xdr:row>
      <xdr:rowOff>50107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120806</xdr:rowOff>
    </xdr:from>
    <xdr:to>
      <xdr:col>72</xdr:col>
      <xdr:colOff>38100</xdr:colOff>
      <xdr:row>58</xdr:row>
      <xdr:rowOff>50956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67483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107021</xdr:rowOff>
    </xdr:from>
    <xdr:to>
      <xdr:col>67</xdr:col>
      <xdr:colOff>101600</xdr:colOff>
      <xdr:row>58</xdr:row>
      <xdr:rowOff>37171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53698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4575</xdr:rowOff>
    </xdr:from>
    <xdr:to>
      <xdr:col>85</xdr:col>
      <xdr:colOff>127000</xdr:colOff>
      <xdr:row>74</xdr:row>
      <xdr:rowOff>129596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006075"/>
          <a:ext cx="838200" cy="8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4575</xdr:rowOff>
    </xdr:from>
    <xdr:to>
      <xdr:col>81</xdr:col>
      <xdr:colOff>50800</xdr:colOff>
      <xdr:row>70</xdr:row>
      <xdr:rowOff>28692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00607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28692</xdr:rowOff>
    </xdr:from>
    <xdr:to>
      <xdr:col>76</xdr:col>
      <xdr:colOff>114300</xdr:colOff>
      <xdr:row>72</xdr:row>
      <xdr:rowOff>71829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030192"/>
          <a:ext cx="889000" cy="38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71829</xdr:rowOff>
    </xdr:from>
    <xdr:to>
      <xdr:col>71</xdr:col>
      <xdr:colOff>177800</xdr:colOff>
      <xdr:row>76</xdr:row>
      <xdr:rowOff>162971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416229"/>
          <a:ext cx="8890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78796</xdr:rowOff>
    </xdr:from>
    <xdr:to>
      <xdr:col>85</xdr:col>
      <xdr:colOff>177800</xdr:colOff>
      <xdr:row>75</xdr:row>
      <xdr:rowOff>8946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7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101673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6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125225</xdr:rowOff>
    </xdr:from>
    <xdr:to>
      <xdr:col>81</xdr:col>
      <xdr:colOff>101600</xdr:colOff>
      <xdr:row>70</xdr:row>
      <xdr:rowOff>55375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19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71902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17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149342</xdr:rowOff>
    </xdr:from>
    <xdr:to>
      <xdr:col>76</xdr:col>
      <xdr:colOff>165100</xdr:colOff>
      <xdr:row>70</xdr:row>
      <xdr:rowOff>79492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19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96019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17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21029</xdr:rowOff>
    </xdr:from>
    <xdr:to>
      <xdr:col>72</xdr:col>
      <xdr:colOff>38100</xdr:colOff>
      <xdr:row>72</xdr:row>
      <xdr:rowOff>122629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139156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112171</xdr:rowOff>
    </xdr:from>
    <xdr:to>
      <xdr:col>67</xdr:col>
      <xdr:colOff>101600</xdr:colOff>
      <xdr:row>77</xdr:row>
      <xdr:rowOff>42321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58848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55518</xdr:rowOff>
    </xdr:from>
    <xdr:to>
      <xdr:col>85</xdr:col>
      <xdr:colOff>127000</xdr:colOff>
      <xdr:row>96</xdr:row>
      <xdr:rowOff>62227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1471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62227</xdr:rowOff>
    </xdr:from>
    <xdr:to>
      <xdr:col>81</xdr:col>
      <xdr:colOff>50800</xdr:colOff>
      <xdr:row>96</xdr:row>
      <xdr:rowOff>85054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21427"/>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85054</xdr:rowOff>
    </xdr:from>
    <xdr:to>
      <xdr:col>76</xdr:col>
      <xdr:colOff>114300</xdr:colOff>
      <xdr:row>96</xdr:row>
      <xdr:rowOff>96238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4254"/>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96238</xdr:rowOff>
    </xdr:from>
    <xdr:to>
      <xdr:col>71</xdr:col>
      <xdr:colOff>177800</xdr:colOff>
      <xdr:row>96</xdr:row>
      <xdr:rowOff>104347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543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4718</xdr:rowOff>
    </xdr:from>
    <xdr:to>
      <xdr:col>85</xdr:col>
      <xdr:colOff>177800</xdr:colOff>
      <xdr:row>96</xdr:row>
      <xdr:rowOff>106318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154595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11427</xdr:rowOff>
    </xdr:from>
    <xdr:to>
      <xdr:col>81</xdr:col>
      <xdr:colOff>101600</xdr:colOff>
      <xdr:row>96</xdr:row>
      <xdr:rowOff>113027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34254</xdr:rowOff>
    </xdr:from>
    <xdr:to>
      <xdr:col>76</xdr:col>
      <xdr:colOff>165100</xdr:colOff>
      <xdr:row>96</xdr:row>
      <xdr:rowOff>135854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126981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45438</xdr:rowOff>
    </xdr:from>
    <xdr:to>
      <xdr:col>72</xdr:col>
      <xdr:colOff>38100</xdr:colOff>
      <xdr:row>96</xdr:row>
      <xdr:rowOff>147038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138165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53547</xdr:rowOff>
    </xdr:from>
    <xdr:to>
      <xdr:col>67</xdr:col>
      <xdr:colOff>101600</xdr:colOff>
      <xdr:row>96</xdr:row>
      <xdr:rowOff>155147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年度決算で、類似団体平均値よりも高い項目⇒議会費、民生費、農林水産業費、</a:t>
          </a:r>
          <a:r>
            <a:rPr kumimoji="1" lang="ja-JP" altLang="en-US" sz="1100" b="0" i="0" baseline="0">
              <a:solidFill>
                <a:sysClr val="windowText" lastClr="000000"/>
              </a:solidFill>
              <a:effectLst/>
              <a:latin typeface="+mn-lt"/>
              <a:ea typeface="+mn-ea"/>
              <a:cs typeface="+mn-cs"/>
            </a:rPr>
            <a:t>商工費</a:t>
          </a:r>
          <a:r>
            <a:rPr kumimoji="1" lang="ja-JP" altLang="ja-JP" sz="1100" b="0" i="0" baseline="0">
              <a:solidFill>
                <a:sysClr val="windowText" lastClr="000000"/>
              </a:solidFill>
              <a:effectLst/>
              <a:latin typeface="+mn-lt"/>
              <a:ea typeface="+mn-ea"/>
              <a:cs typeface="+mn-cs"/>
            </a:rPr>
            <a:t>、災害復旧費</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商工費は、物価高騰対応事業や重点交付金事業など</a:t>
          </a:r>
          <a:r>
            <a:rPr kumimoji="1" lang="ja-JP" altLang="en-US" sz="1100" b="0" i="0" baseline="0">
              <a:solidFill>
                <a:sysClr val="windowText" lastClr="000000"/>
              </a:solidFill>
              <a:effectLst/>
              <a:latin typeface="+mn-lt"/>
              <a:ea typeface="+mn-ea"/>
              <a:cs typeface="+mn-cs"/>
            </a:rPr>
            <a:t>の事業実施</a:t>
          </a:r>
          <a:r>
            <a:rPr kumimoji="1" lang="ja-JP" altLang="ja-JP" sz="1100" b="0" i="0" baseline="0">
              <a:solidFill>
                <a:sysClr val="windowText" lastClr="000000"/>
              </a:solidFill>
              <a:effectLst/>
              <a:latin typeface="+mn-lt"/>
              <a:ea typeface="+mn-ea"/>
              <a:cs typeface="+mn-cs"/>
            </a:rPr>
            <a:t>により前年度よりも増加している。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災害復旧費は、</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月豪雨に関連する災害復旧事業及び令和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月大雨災害の復旧事業が終了したこと、またその後大きな被害をもたらす災害の発生が</a:t>
          </a:r>
          <a:r>
            <a:rPr kumimoji="1" lang="ja-JP" altLang="en-US" sz="1100" b="0" i="0" baseline="0">
              <a:solidFill>
                <a:schemeClr val="dk1"/>
              </a:solidFill>
              <a:effectLst/>
              <a:latin typeface="+mn-lt"/>
              <a:ea typeface="+mn-ea"/>
              <a:cs typeface="+mn-cs"/>
            </a:rPr>
            <a:t>少なかったことから減少している</a:t>
          </a:r>
          <a:r>
            <a:rPr kumimoji="1" lang="ja-JP" altLang="ja-JP" sz="1100" b="0" i="0" baseline="0">
              <a:solidFill>
                <a:schemeClr val="dk1"/>
              </a:solidFill>
              <a:effectLst/>
              <a:latin typeface="+mn-lt"/>
              <a:ea typeface="+mn-ea"/>
              <a:cs typeface="+mn-cs"/>
            </a:rPr>
            <a:t>。</a:t>
          </a:r>
          <a:endParaRPr lang="ja-JP" altLang="ja-JP" sz="1400">
            <a:solidFill>
              <a:srgbClr val="FF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年度決算で、類似団体平均値よりも低い項目⇒総務費、衛生費、労働費、土木費、</a:t>
          </a:r>
          <a:r>
            <a:rPr kumimoji="1" lang="ja-JP" altLang="en-US" sz="1100" b="0" i="0" baseline="0">
              <a:solidFill>
                <a:sysClr val="windowText" lastClr="000000"/>
              </a:solidFill>
              <a:effectLst/>
              <a:latin typeface="+mn-lt"/>
              <a:ea typeface="+mn-ea"/>
              <a:cs typeface="+mn-cs"/>
            </a:rPr>
            <a:t>消防費、教育費、</a:t>
          </a:r>
          <a:r>
            <a:rPr kumimoji="1" lang="ja-JP" altLang="ja-JP" sz="1100" b="0" i="0" baseline="0">
              <a:solidFill>
                <a:sysClr val="windowText" lastClr="000000"/>
              </a:solidFill>
              <a:effectLst/>
              <a:latin typeface="+mn-lt"/>
              <a:ea typeface="+mn-ea"/>
              <a:cs typeface="+mn-cs"/>
            </a:rPr>
            <a:t>公債費、諸支出金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公債費は、その年度の発行額が償還額を超えないよう発行額の調整を行っており、類似団体平均値よりも低い水準になっているものの、今後は新中学校建設事業、令和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a:t>
          </a:r>
          <a:r>
            <a:rPr kumimoji="1" lang="ja-JP" altLang="en-US" sz="1100" b="0" i="0" baseline="0">
              <a:solidFill>
                <a:sysClr val="windowText" lastClr="000000"/>
              </a:solidFill>
              <a:effectLst/>
              <a:latin typeface="+mn-lt"/>
              <a:ea typeface="+mn-ea"/>
              <a:cs typeface="+mn-cs"/>
            </a:rPr>
            <a:t>、防災行政無線デジタル化事業等</a:t>
          </a:r>
          <a:r>
            <a:rPr kumimoji="1" lang="ja-JP" altLang="ja-JP" sz="1100" b="0" i="0" baseline="0">
              <a:solidFill>
                <a:sysClr val="windowText" lastClr="000000"/>
              </a:solidFill>
              <a:effectLst/>
              <a:latin typeface="+mn-lt"/>
              <a:ea typeface="+mn-ea"/>
              <a:cs typeface="+mn-cs"/>
            </a:rPr>
            <a:t>の償還が始まることから増加傾向に転じていくと考えられる。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年度については、新中学校建設事業に伴う過疎対策事業債、令和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月豪雨及び令和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月大雨に係る災害復旧事業等の災害復旧事業債による公債費の増加等の影響もあり、前年対比で</a:t>
          </a:r>
          <a:r>
            <a:rPr kumimoji="1" lang="ja-JP" altLang="en-US" sz="1100" b="0" i="0" baseline="0">
              <a:solidFill>
                <a:sysClr val="windowText" lastClr="000000"/>
              </a:solidFill>
              <a:effectLst/>
              <a:latin typeface="+mn-lt"/>
              <a:ea typeface="+mn-ea"/>
              <a:cs typeface="+mn-cs"/>
            </a:rPr>
            <a:t>悪化しており</a:t>
          </a:r>
          <a:r>
            <a:rPr kumimoji="1" lang="ja-JP" altLang="ja-JP" sz="1100" b="0" i="0" baseline="0">
              <a:solidFill>
                <a:sysClr val="windowText" lastClr="000000"/>
              </a:solidFill>
              <a:effectLst/>
              <a:latin typeface="+mn-lt"/>
              <a:ea typeface="+mn-ea"/>
              <a:cs typeface="+mn-cs"/>
            </a:rPr>
            <a:t>、実質単年度収支は、平成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年度以降赤字</a:t>
          </a:r>
          <a:r>
            <a:rPr kumimoji="1" lang="ja-JP" altLang="en-US" sz="1100" b="0" i="0" baseline="0">
              <a:solidFill>
                <a:sysClr val="windowText" lastClr="000000"/>
              </a:solidFill>
              <a:effectLst/>
              <a:latin typeface="+mn-lt"/>
              <a:ea typeface="+mn-ea"/>
              <a:cs typeface="+mn-cs"/>
            </a:rPr>
            <a:t>が継続しており</a:t>
          </a:r>
          <a:r>
            <a:rPr kumimoji="1" lang="ja-JP" altLang="ja-JP" sz="1100" b="0" i="0" baseline="0">
              <a:solidFill>
                <a:sysClr val="windowText" lastClr="000000"/>
              </a:solidFill>
              <a:effectLst/>
              <a:latin typeface="+mn-lt"/>
              <a:ea typeface="+mn-ea"/>
              <a:cs typeface="+mn-cs"/>
            </a:rPr>
            <a:t>、財政調整基金残高</a:t>
          </a:r>
          <a:r>
            <a:rPr kumimoji="1" lang="ja-JP" altLang="en-US" sz="1100" b="0" i="0" baseline="0">
              <a:solidFill>
                <a:sysClr val="windowText" lastClr="000000"/>
              </a:solidFill>
              <a:effectLst/>
              <a:latin typeface="+mn-lt"/>
              <a:ea typeface="+mn-ea"/>
              <a:cs typeface="+mn-cs"/>
            </a:rPr>
            <a:t>は、地方交付税等の収入状況によって</a:t>
          </a:r>
          <a:r>
            <a:rPr kumimoji="1" lang="ja-JP" altLang="ja-JP" sz="1100" b="0" i="0" baseline="0">
              <a:solidFill>
                <a:schemeClr val="dk1"/>
              </a:solidFill>
              <a:effectLst/>
              <a:latin typeface="+mn-lt"/>
              <a:ea typeface="+mn-ea"/>
              <a:cs typeface="+mn-cs"/>
            </a:rPr>
            <a:t>増減を繰り返して</a:t>
          </a:r>
          <a:r>
            <a:rPr kumimoji="1" lang="ja-JP" altLang="en-US" sz="1100" b="0" i="0" baseline="0">
              <a:solidFill>
                <a:schemeClr val="dk1"/>
              </a:solidFill>
              <a:effectLst/>
              <a:latin typeface="+mn-lt"/>
              <a:ea typeface="+mn-ea"/>
              <a:cs typeface="+mn-cs"/>
            </a:rPr>
            <a:t>いる状況が続いている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今後も、災害復旧事業</a:t>
          </a:r>
          <a:r>
            <a:rPr kumimoji="1" lang="ja-JP" altLang="en-US" sz="1100" b="0" i="0" baseline="0">
              <a:solidFill>
                <a:sysClr val="windowText" lastClr="000000"/>
              </a:solidFill>
              <a:effectLst/>
              <a:latin typeface="+mn-lt"/>
              <a:ea typeface="+mn-ea"/>
              <a:cs typeface="+mn-cs"/>
            </a:rPr>
            <a:t>や各種ハード事業</a:t>
          </a:r>
          <a:r>
            <a:rPr kumimoji="1" lang="ja-JP" altLang="ja-JP" sz="1100" b="0" i="0" baseline="0">
              <a:solidFill>
                <a:sysClr val="windowText" lastClr="000000"/>
              </a:solidFill>
              <a:effectLst/>
              <a:latin typeface="+mn-lt"/>
              <a:ea typeface="+mn-ea"/>
              <a:cs typeface="+mn-cs"/>
            </a:rPr>
            <a:t>に係る公債費の増加やデジタル関連維持管理費、物価高騰</a:t>
          </a:r>
          <a:r>
            <a:rPr kumimoji="1" lang="ja-JP" altLang="en-US" sz="1100" b="0" i="0" baseline="0">
              <a:solidFill>
                <a:sysClr val="windowText" lastClr="000000"/>
              </a:solidFill>
              <a:effectLst/>
              <a:latin typeface="+mn-lt"/>
              <a:ea typeface="+mn-ea"/>
              <a:cs typeface="+mn-cs"/>
            </a:rPr>
            <a:t>に伴う</a:t>
          </a:r>
          <a:r>
            <a:rPr kumimoji="1" lang="ja-JP" altLang="ja-JP" sz="1100" b="0" i="0" baseline="0">
              <a:solidFill>
                <a:sysClr val="windowText" lastClr="000000"/>
              </a:solidFill>
              <a:effectLst/>
              <a:latin typeface="+mn-lt"/>
              <a:ea typeface="+mn-ea"/>
              <a:cs typeface="+mn-cs"/>
            </a:rPr>
            <a:t>経常経費の増加が続く見込みであり、行財政改革の更なる推進と経常経費の削減が必要な状況である。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年度決算も、すべての会計において黒字である。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水道</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会計については、今年度においても経常収支比率、料金回収率、流動比率は良好であり、給水収益により経営に必要な財源を賄っている。</a:t>
          </a:r>
          <a:br>
            <a:rPr kumimoji="1" lang="en-US" altLang="ja-JP" sz="1100" b="0" i="0" baseline="0">
              <a:solidFill>
                <a:sysClr val="windowText" lastClr="000000"/>
              </a:solidFill>
              <a:effectLst/>
              <a:latin typeface="+mn-lt"/>
              <a:ea typeface="+mn-ea"/>
              <a:cs typeface="+mn-cs"/>
            </a:rPr>
          </a:b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今後はアセットマネジメント計画に基づき、保有する資産の老朽化対策や原水の汚濁対策、区域拡張に伴う建設改良事業などの財源確保に努めていく。</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簡易水道</a:t>
          </a:r>
          <a:r>
            <a:rPr kumimoji="1" lang="ja-JP" altLang="en-US" sz="1100" b="0" i="0" baseline="0">
              <a:solidFill>
                <a:sysClr val="windowText" lastClr="000000"/>
              </a:solidFill>
              <a:effectLst/>
              <a:latin typeface="+mn-lt"/>
              <a:ea typeface="+mn-ea"/>
              <a:cs typeface="+mn-cs"/>
            </a:rPr>
            <a:t>特別</a:t>
          </a:r>
          <a:r>
            <a:rPr kumimoji="1" lang="ja-JP" altLang="ja-JP" sz="1100" b="0" i="0" baseline="0">
              <a:solidFill>
                <a:sysClr val="windowText" lastClr="000000"/>
              </a:solidFill>
              <a:effectLst/>
              <a:latin typeface="+mn-lt"/>
              <a:ea typeface="+mn-ea"/>
              <a:cs typeface="+mn-cs"/>
            </a:rPr>
            <a:t>会計については、綾垣簡易水道事業の総収益は横ばいとなっており、建設改良事業や事務費に係る財源の多くを一般会計から繰入を行っている。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ただ、財政調整基金の減少から、単に黒字として安心できる状況ではないことを念頭に置き、今後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歳出の削減を図り、必要な措置を講じていく必要がある。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年度は組合等が起こした地方債の元利償還金に対する負担金等の減少により実質公債費比率の分子は減少した。令和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年度以降、大規模災害等による地方債の元利償還金が増加し、実質公債費比率の分子は増加している。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相次ぐ大規模災害等による地方債の元利償還金の増加、消防共同指令業務等による組合が起こした地方債の元利償還金に対する負担金等の増加が見込まれ、実質公債費比率も増加すると考えられることから、公債費の適正化に努める必要があ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年度決算においては、将来負担額よりも充当可能財源等が上回っているため実質的な負担は発生していない。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退職手当負担見込額が増加したものの、地方債の現在高が減少したことにより将来負担額は減少し、充当可能財源等も基準財政需要額算入見込額の減少により減少している。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また、充当可能財源等については、充当可能基金が前年度比で</a:t>
          </a:r>
          <a:r>
            <a:rPr kumimoji="1" lang="en-US" altLang="ja-JP" sz="1100" b="0" i="0" baseline="0">
              <a:solidFill>
                <a:sysClr val="windowText" lastClr="000000"/>
              </a:solidFill>
              <a:effectLst/>
              <a:latin typeface="+mn-lt"/>
              <a:ea typeface="+mn-ea"/>
              <a:cs typeface="+mn-cs"/>
            </a:rPr>
            <a:t>7.8</a:t>
          </a:r>
          <a:r>
            <a:rPr kumimoji="1" lang="ja-JP" altLang="ja-JP" sz="1100" b="0" i="0" baseline="0">
              <a:solidFill>
                <a:sysClr val="windowText" lastClr="000000"/>
              </a:solidFill>
              <a:effectLst/>
              <a:latin typeface="+mn-lt"/>
              <a:ea typeface="+mn-ea"/>
              <a:cs typeface="+mn-cs"/>
            </a:rPr>
            <a:t>％増加している（主に、公共施設総合管理基金、童話の里くす・ふるさと応援基金）。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今後も予期せぬ災害等による地方債発行、消防共同指令業務等の組合等負担額、退職手当負担見込額の増加が見込まれるため、地方債の適正な発行管理を行い、将来負担の抑制に努める必要がある。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基金全体としては</a:t>
          </a:r>
          <a:r>
            <a:rPr kumimoji="1" lang="en-US" altLang="ja-JP" sz="1100" b="0" i="0" baseline="0">
              <a:solidFill>
                <a:sysClr val="windowText" lastClr="000000"/>
              </a:solidFill>
              <a:effectLst/>
              <a:latin typeface="+mn-lt"/>
              <a:ea typeface="+mn-ea"/>
              <a:cs typeface="+mn-cs"/>
            </a:rPr>
            <a:t>215</a:t>
          </a:r>
          <a:r>
            <a:rPr kumimoji="1" lang="ja-JP" altLang="ja-JP" sz="1100" b="0" i="0" baseline="0">
              <a:solidFill>
                <a:sysClr val="windowText" lastClr="000000"/>
              </a:solidFill>
              <a:effectLst/>
              <a:latin typeface="+mn-lt"/>
              <a:ea typeface="+mn-ea"/>
              <a:cs typeface="+mn-cs"/>
            </a:rPr>
            <a:t>百万円の増加となった。増加の主な基金としては、財政調整基金</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公共施設等総合管理基金、童話の里くす・ふるさと応援基金などの積立が挙げられる。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減少の主な基金としては、</a:t>
          </a:r>
          <a:r>
            <a:rPr kumimoji="1" lang="ja-JP" altLang="en-US" sz="1100" b="0" i="0" baseline="0">
              <a:solidFill>
                <a:sysClr val="windowText" lastClr="000000"/>
              </a:solidFill>
              <a:effectLst/>
              <a:latin typeface="+mn-lt"/>
              <a:ea typeface="+mn-ea"/>
              <a:cs typeface="+mn-cs"/>
            </a:rPr>
            <a:t>森林環境譲与税</a:t>
          </a:r>
          <a:r>
            <a:rPr kumimoji="1" lang="ja-JP" altLang="ja-JP" sz="1100" b="0" i="0" baseline="0">
              <a:solidFill>
                <a:sysClr val="windowText" lastClr="000000"/>
              </a:solidFill>
              <a:effectLst/>
              <a:latin typeface="+mn-lt"/>
              <a:ea typeface="+mn-ea"/>
              <a:cs typeface="+mn-cs"/>
            </a:rPr>
            <a:t>基金の取崩が挙げられる。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今後も特定防衛施設周辺整備調整交付金を財源とした基金事業に積立を行いつつ、財政調整基金を充当する単独事業の経常的な経費を抑制・削減し、特に財政調整基金の取崩しを抑制する必要がある。</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全体基金は前年度から増加したが、近年財政調整基金が減少傾向にあることから、行財政改革プランの実施により、財政調整基金の取崩しを抑制し、可能な範囲で積立を行う。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地域振興基金　　　　　　　地域における快適な生活環境整備、福祉の充実及び定住促進のため公共施設整備計画に基づく事業に充当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公共施設等総合管理基金　　複合施設管理費などの公共施設等管理総合計画を推進する事業に充当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　　　　　公営塾運営費やふるさと納税返礼品代、外国青年招致事業等に充当</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福祉基金　　　　　　　　　</a:t>
          </a:r>
          <a:r>
            <a:rPr lang="ja-JP" altLang="en-US" sz="1100" b="0" i="0">
              <a:solidFill>
                <a:schemeClr val="dk1"/>
              </a:solidFill>
              <a:effectLst/>
              <a:latin typeface="+mn-lt"/>
              <a:ea typeface="+mn-ea"/>
              <a:cs typeface="+mn-cs"/>
            </a:rPr>
            <a:t>福祉事業の円滑な運営を図るために必要な事業に充当</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わらべの館運営基金　　　　</a:t>
          </a:r>
          <a:r>
            <a:rPr lang="ja-JP" altLang="en-US" sz="1100" b="0" i="0">
              <a:solidFill>
                <a:schemeClr val="dk1"/>
              </a:solidFill>
              <a:effectLst/>
              <a:latin typeface="+mn-lt"/>
              <a:ea typeface="+mn-ea"/>
              <a:cs typeface="+mn-cs"/>
            </a:rPr>
            <a:t>わらべの館の施設充実と円滑な運営を図るための財源に充当</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公共施設等総合管理基金　　事業のため</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　　　　　事業のため</a:t>
          </a:r>
          <a:r>
            <a:rPr kumimoji="1" lang="en-US" altLang="ja-JP" sz="1100">
              <a:solidFill>
                <a:sysClr val="windowText" lastClr="000000"/>
              </a:solidFill>
              <a:effectLst/>
              <a:latin typeface="+mn-lt"/>
              <a:ea typeface="+mn-ea"/>
              <a:cs typeface="+mn-cs"/>
            </a:rPr>
            <a:t>124</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247</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地域振興</a:t>
          </a:r>
          <a:r>
            <a:rPr kumimoji="1" lang="ja-JP" altLang="ja-JP" sz="1100" b="0" i="0" baseline="0">
              <a:solidFill>
                <a:sysClr val="windowText" lastClr="000000"/>
              </a:solidFill>
              <a:effectLst/>
              <a:latin typeface="+mn-lt"/>
              <a:ea typeface="+mn-ea"/>
              <a:cs typeface="+mn-cs"/>
            </a:rPr>
            <a:t>基金</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事業のため</a:t>
          </a:r>
          <a:r>
            <a:rPr kumimoji="1" lang="en-US" altLang="ja-JP" sz="1100" b="0" i="0" baseline="0">
              <a:solidFill>
                <a:sysClr val="windowText" lastClr="000000"/>
              </a:solidFill>
              <a:effectLst/>
              <a:latin typeface="+mn-lt"/>
              <a:ea typeface="+mn-ea"/>
              <a:cs typeface="+mn-cs"/>
            </a:rPr>
            <a:t>70</a:t>
          </a:r>
          <a:r>
            <a:rPr kumimoji="1" lang="ja-JP" altLang="ja-JP" sz="1100" b="0" i="0" baseline="0">
              <a:solidFill>
                <a:sysClr val="windowText" lastClr="000000"/>
              </a:solidFill>
              <a:effectLst/>
              <a:latin typeface="+mn-lt"/>
              <a:ea typeface="+mn-ea"/>
              <a:cs typeface="+mn-cs"/>
            </a:rPr>
            <a:t>百万円を取崩し、</a:t>
          </a:r>
          <a:r>
            <a:rPr kumimoji="1" lang="en-US" altLang="ja-JP" sz="1100" b="0" i="0" baseline="0">
              <a:solidFill>
                <a:sysClr val="windowText" lastClr="000000"/>
              </a:solidFill>
              <a:effectLst/>
              <a:latin typeface="+mn-lt"/>
              <a:ea typeface="+mn-ea"/>
              <a:cs typeface="+mn-cs"/>
            </a:rPr>
            <a:t>101</a:t>
          </a:r>
          <a:r>
            <a:rPr kumimoji="1" lang="ja-JP" altLang="ja-JP" sz="1100" b="0" i="0" baseline="0">
              <a:solidFill>
                <a:sysClr val="windowText" lastClr="000000"/>
              </a:solidFill>
              <a:effectLst/>
              <a:latin typeface="+mn-lt"/>
              <a:ea typeface="+mn-ea"/>
              <a:cs typeface="+mn-cs"/>
            </a:rPr>
            <a:t>百万円の積立を行った。</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福祉基金　　　　　　　　　事業のため</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百万円の積立を行った。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わらべの館運営基金　　　　事業のため</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百万円の積立を行った。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ふるさと応援基金　　　　　ふるさと納税制度を活用し、地域商社を立ち上げることで、基金増を図る。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公共施設等総合管理基金　　今後も、老朽化した施設の更新に係る費用の積立を行い、処分や更新等の計画的な施設整備を行う。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その他施設に関連する基金　個別施設計画に記載のある修繕や更新事業を優先して予算化するため、現有施設関連基金の統廃合を行う。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百万円の取崩しを行ったものの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これを上回る</a:t>
          </a:r>
          <a:r>
            <a:rPr kumimoji="1" lang="en-US" altLang="ja-JP" sz="1100">
              <a:solidFill>
                <a:sysClr val="windowText" lastClr="000000"/>
              </a:solidFill>
              <a:effectLst/>
              <a:latin typeface="+mn-lt"/>
              <a:ea typeface="+mn-ea"/>
              <a:cs typeface="+mn-cs"/>
            </a:rPr>
            <a:t>238</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積立</a:t>
          </a:r>
          <a:r>
            <a:rPr kumimoji="1" lang="ja-JP" altLang="ja-JP" sz="1100">
              <a:solidFill>
                <a:sysClr val="windowText" lastClr="000000"/>
              </a:solidFill>
              <a:effectLst/>
              <a:latin typeface="+mn-lt"/>
              <a:ea typeface="+mn-ea"/>
              <a:cs typeface="+mn-cs"/>
            </a:rPr>
            <a:t>を行ったため、基金は</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普通交付税の追加交付等の収入により増加したが</a:t>
          </a:r>
          <a:r>
            <a:rPr kumimoji="1" lang="ja-JP" altLang="ja-JP" sz="1100" b="0" i="0" baseline="0">
              <a:solidFill>
                <a:sysClr val="windowText" lastClr="000000"/>
              </a:solidFill>
              <a:effectLst/>
              <a:latin typeface="+mn-lt"/>
              <a:ea typeface="+mn-ea"/>
              <a:cs typeface="+mn-cs"/>
            </a:rPr>
            <a:t>、今後も扶助費や公債費などの義務的経費に加え、</a:t>
          </a:r>
          <a:r>
            <a:rPr kumimoji="1" lang="ja-JP" altLang="en-US" sz="1100" b="0" i="0" baseline="0">
              <a:solidFill>
                <a:sysClr val="windowText" lastClr="000000"/>
              </a:solidFill>
              <a:effectLst/>
              <a:latin typeface="+mn-lt"/>
              <a:ea typeface="+mn-ea"/>
              <a:cs typeface="+mn-cs"/>
            </a:rPr>
            <a:t>物価高騰等による人件費や</a:t>
          </a:r>
          <a:r>
            <a:rPr kumimoji="1" lang="ja-JP" altLang="ja-JP" sz="1100" b="0" i="0" baseline="0">
              <a:solidFill>
                <a:sysClr val="windowText" lastClr="000000"/>
              </a:solidFill>
              <a:effectLst/>
              <a:latin typeface="+mn-lt"/>
              <a:ea typeface="+mn-ea"/>
              <a:cs typeface="+mn-cs"/>
            </a:rPr>
            <a:t>物件費</a:t>
          </a:r>
          <a:r>
            <a:rPr kumimoji="1" lang="ja-JP" altLang="en-US" sz="1100" b="0" i="0" baseline="0">
              <a:solidFill>
                <a:sysClr val="windowText" lastClr="000000"/>
              </a:solidFill>
              <a:effectLst/>
              <a:latin typeface="+mn-lt"/>
              <a:ea typeface="+mn-ea"/>
              <a:cs typeface="+mn-cs"/>
            </a:rPr>
            <a:t>等の増加、</a:t>
          </a:r>
          <a:r>
            <a:rPr kumimoji="1" lang="ja-JP" altLang="ja-JP" sz="1100" b="0" i="0" baseline="0">
              <a:solidFill>
                <a:sysClr val="windowText" lastClr="000000"/>
              </a:solidFill>
              <a:effectLst/>
              <a:latin typeface="+mn-lt"/>
              <a:ea typeface="+mn-ea"/>
              <a:cs typeface="+mn-cs"/>
            </a:rPr>
            <a:t>災害復旧費などの負担が継続するため基金残高は減少するものと見込まれる。大災害など不測の事態に備えるため、</a:t>
          </a:r>
          <a:r>
            <a:rPr kumimoji="1" lang="ja-JP" altLang="en-US" sz="1100" b="0" i="0" baseline="0">
              <a:solidFill>
                <a:sysClr val="windowText" lastClr="000000"/>
              </a:solidFill>
              <a:effectLst/>
              <a:latin typeface="+mn-lt"/>
              <a:ea typeface="+mn-ea"/>
              <a:cs typeface="+mn-cs"/>
            </a:rPr>
            <a:t>標準財政規模に見合った</a:t>
          </a:r>
          <a:r>
            <a:rPr kumimoji="1" lang="ja-JP" altLang="ja-JP" sz="1100" b="0" i="0" baseline="0">
              <a:solidFill>
                <a:sysClr val="windowText" lastClr="000000"/>
              </a:solidFill>
              <a:effectLst/>
              <a:latin typeface="+mn-lt"/>
              <a:ea typeface="+mn-ea"/>
              <a:cs typeface="+mn-cs"/>
            </a:rPr>
            <a:t>一定程度の額を保持するよう努めていく必要がある。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減債基金への積立を目的として普通交付税の追加交付があったことから、</a:t>
          </a:r>
          <a:r>
            <a:rPr kumimoji="1" lang="en-US" altLang="ja-JP" sz="1100" b="0" i="0" baseline="0">
              <a:solidFill>
                <a:sysClr val="windowText" lastClr="000000"/>
              </a:solidFill>
              <a:effectLst/>
              <a:latin typeface="+mn-lt"/>
              <a:ea typeface="+mn-ea"/>
              <a:cs typeface="+mn-cs"/>
            </a:rPr>
            <a:t>72</a:t>
          </a:r>
          <a:r>
            <a:rPr kumimoji="1" lang="ja-JP" altLang="en-US" sz="1100" b="0" i="0" baseline="0">
              <a:solidFill>
                <a:sysClr val="windowText" lastClr="000000"/>
              </a:solidFill>
              <a:effectLst/>
              <a:latin typeface="+mn-lt"/>
              <a:ea typeface="+mn-ea"/>
              <a:cs typeface="+mn-cs"/>
            </a:rPr>
            <a:t>百万円の積立に対して</a:t>
          </a:r>
          <a:r>
            <a:rPr kumimoji="1" lang="en-US" altLang="ja-JP" sz="1100" b="0" i="0" baseline="0">
              <a:solidFill>
                <a:sysClr val="windowText" lastClr="000000"/>
              </a:solidFill>
              <a:effectLst/>
              <a:latin typeface="+mn-lt"/>
              <a:ea typeface="+mn-ea"/>
              <a:cs typeface="+mn-cs"/>
            </a:rPr>
            <a:t>73</a:t>
          </a:r>
          <a:r>
            <a:rPr kumimoji="1" lang="ja-JP" altLang="ja-JP" sz="1100" b="0" i="0" baseline="0">
              <a:solidFill>
                <a:sysClr val="windowText" lastClr="000000"/>
              </a:solidFill>
              <a:effectLst/>
              <a:latin typeface="+mn-lt"/>
              <a:ea typeface="+mn-ea"/>
              <a:cs typeface="+mn-cs"/>
            </a:rPr>
            <a:t>百万円の取崩しを行ったため、基金は</a:t>
          </a:r>
          <a:r>
            <a:rPr kumimoji="1" lang="ja-JP" altLang="en-US" sz="1100" b="0" i="0" baseline="0">
              <a:solidFill>
                <a:sysClr val="windowText" lastClr="000000"/>
              </a:solidFill>
              <a:effectLst/>
              <a:latin typeface="+mn-lt"/>
              <a:ea typeface="+mn-ea"/>
              <a:cs typeface="+mn-cs"/>
            </a:rPr>
            <a:t>微減</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月大雨等に係る災害復旧事業債の発行により、令和</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年度に地方債償還のピークを迎えるため、それに備えて毎年度計画的に積立を行う予定であり、現時点の見通しでは、令和</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年度以降は減少予定である。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10642213</v>
      </c>
      <c r="BO4" s="371"/>
      <c r="BP4" s="371"/>
      <c r="BQ4" s="371"/>
      <c r="BR4" s="371"/>
      <c r="BS4" s="371"/>
      <c r="BT4" s="371"/>
      <c r="BU4" s="372"/>
      <c r="BV4" s="370">
        <v>11214540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8.9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10292416</v>
      </c>
      <c r="BO5" s="408"/>
      <c r="BP5" s="408"/>
      <c r="BQ5" s="408"/>
      <c r="BR5" s="408"/>
      <c r="BS5" s="408"/>
      <c r="BT5" s="408"/>
      <c r="BU5" s="409"/>
      <c r="BV5" s="407">
        <v>10636428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94.2</v>
      </c>
      <c r="CU5" s="405"/>
      <c r="CV5" s="405"/>
      <c r="CW5" s="405"/>
      <c r="CX5" s="405"/>
      <c r="CY5" s="405"/>
      <c r="CZ5" s="405"/>
      <c r="DA5" s="406"/>
      <c r="DB5" s="404">
        <v>92.3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349797</v>
      </c>
      <c r="BO6" s="408"/>
      <c r="BP6" s="408"/>
      <c r="BQ6" s="408"/>
      <c r="BR6" s="408"/>
      <c r="BS6" s="408"/>
      <c r="BT6" s="408"/>
      <c r="BU6" s="409"/>
      <c r="BV6" s="407">
        <v>578112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32762</v>
      </c>
      <c r="BO7" s="408"/>
      <c r="BP7" s="408"/>
      <c r="BQ7" s="408"/>
      <c r="BR7" s="408"/>
      <c r="BS7" s="408"/>
      <c r="BT7" s="408"/>
      <c r="BU7" s="409"/>
      <c r="BV7" s="407">
        <v>104684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5350562</v>
      </c>
      <c r="CU7" s="408"/>
      <c r="CV7" s="408"/>
      <c r="CW7" s="408"/>
      <c r="CX7" s="408"/>
      <c r="CY7" s="408"/>
      <c r="CZ7" s="408"/>
      <c r="DA7" s="409"/>
      <c r="DB7" s="407">
        <v>5305766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317035</v>
      </c>
      <c r="BO8" s="408"/>
      <c r="BP8" s="408"/>
      <c r="BQ8" s="408"/>
      <c r="BR8" s="408"/>
      <c r="BS8" s="408"/>
      <c r="BT8" s="408"/>
      <c r="BU8" s="409"/>
      <c r="BV8" s="407">
        <v>473428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14386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-156393</v>
      </c>
      <c r="BO9" s="408"/>
      <c r="BP9" s="408"/>
      <c r="BQ9" s="408"/>
      <c r="BR9" s="408"/>
      <c r="BS9" s="408"/>
      <c r="BT9" s="408"/>
      <c r="BU9" s="409"/>
      <c r="BV9" s="407">
        <v>183535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15823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1556</v>
      </c>
      <c r="BO10" s="408"/>
      <c r="BP10" s="408"/>
      <c r="BQ10" s="408"/>
      <c r="BR10" s="408"/>
      <c r="BS10" s="408"/>
      <c r="BT10" s="408"/>
      <c r="BU10" s="409"/>
      <c r="BV10" s="407">
        <v>972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14063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121627</v>
      </c>
      <c r="BO12" s="408"/>
      <c r="BP12" s="408"/>
      <c r="BQ12" s="408"/>
      <c r="BR12" s="408"/>
      <c r="BS12" s="408"/>
      <c r="BT12" s="408"/>
      <c r="BU12" s="409"/>
      <c r="BV12" s="407">
        <v>263372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13941</v>
      </c>
      <c r="S13" s="492"/>
      <c r="T13" s="492"/>
      <c r="U13" s="492"/>
      <c r="V13" s="493"/>
      <c r="W13" s="423" t="s">
        <v>131</v>
      </c>
      <c r="X13" s="424"/>
      <c r="Y13" s="424"/>
      <c r="Z13" s="424"/>
      <c r="AA13" s="424"/>
      <c r="AB13" s="414"/>
      <c r="AC13" s="458">
        <v>1221</v>
      </c>
      <c r="AD13" s="459"/>
      <c r="AE13" s="459"/>
      <c r="AF13" s="459"/>
      <c r="AG13" s="501"/>
      <c r="AH13" s="458">
        <v>1275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-276464</v>
      </c>
      <c r="BO13" s="408"/>
      <c r="BP13" s="408"/>
      <c r="BQ13" s="408"/>
      <c r="BR13" s="408"/>
      <c r="BS13" s="408"/>
      <c r="BT13" s="408"/>
      <c r="BU13" s="409"/>
      <c r="BV13" s="407">
        <v>-78865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3.5</v>
      </c>
      <c r="CU13" s="405"/>
      <c r="CV13" s="405"/>
      <c r="CW13" s="405"/>
      <c r="CX13" s="405"/>
      <c r="CY13" s="405"/>
      <c r="CZ13" s="405"/>
      <c r="DA13" s="406"/>
      <c r="DB13" s="404">
        <v>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14384</v>
      </c>
      <c r="S14" s="492"/>
      <c r="T14" s="492"/>
      <c r="U14" s="492"/>
      <c r="V14" s="493"/>
      <c r="W14" s="397"/>
      <c r="X14" s="398"/>
      <c r="Y14" s="398"/>
      <c r="Z14" s="398"/>
      <c r="AA14" s="398"/>
      <c r="AB14" s="387"/>
      <c r="AC14" s="494">
        <v>16.3</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14285</v>
      </c>
      <c r="S15" s="492"/>
      <c r="T15" s="492"/>
      <c r="U15" s="492"/>
      <c r="V15" s="493"/>
      <c r="W15" s="423" t="s">
        <v>137</v>
      </c>
      <c r="X15" s="424"/>
      <c r="Y15" s="424"/>
      <c r="Z15" s="424"/>
      <c r="AA15" s="424"/>
      <c r="AB15" s="414"/>
      <c r="AC15" s="458">
        <v>1411</v>
      </c>
      <c r="AD15" s="459"/>
      <c r="AE15" s="459"/>
      <c r="AF15" s="459"/>
      <c r="AG15" s="501"/>
      <c r="AH15" s="458">
        <v>1585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1847713</v>
      </c>
      <c r="BO15" s="371"/>
      <c r="BP15" s="371"/>
      <c r="BQ15" s="371"/>
      <c r="BR15" s="371"/>
      <c r="BS15" s="371"/>
      <c r="BT15" s="371"/>
      <c r="BU15" s="372"/>
      <c r="BV15" s="370">
        <v>1678936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18.899999999999999</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4864874</v>
      </c>
      <c r="BO16" s="408"/>
      <c r="BP16" s="408"/>
      <c r="BQ16" s="408"/>
      <c r="BR16" s="408"/>
      <c r="BS16" s="408"/>
      <c r="BT16" s="408"/>
      <c r="BU16" s="409"/>
      <c r="BV16" s="407">
        <v>4837805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4853</v>
      </c>
      <c r="AD17" s="459"/>
      <c r="AE17" s="459"/>
      <c r="AF17" s="459"/>
      <c r="AG17" s="501"/>
      <c r="AH17" s="458">
        <v>5170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2306285</v>
      </c>
      <c r="BO17" s="408"/>
      <c r="BP17" s="408"/>
      <c r="BQ17" s="408"/>
      <c r="BR17" s="408"/>
      <c r="BS17" s="408"/>
      <c r="BT17" s="408"/>
      <c r="BU17" s="409"/>
      <c r="BV17" s="407">
        <v>2084199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286.60000000000002</v>
      </c>
      <c r="M18" s="531"/>
      <c r="N18" s="531"/>
      <c r="O18" s="531"/>
      <c r="P18" s="531"/>
      <c r="Q18" s="531"/>
      <c r="R18" s="532"/>
      <c r="S18" s="532"/>
      <c r="T18" s="532"/>
      <c r="U18" s="532"/>
      <c r="V18" s="533"/>
      <c r="W18" s="425"/>
      <c r="X18" s="426"/>
      <c r="Y18" s="426"/>
      <c r="Z18" s="426"/>
      <c r="AA18" s="426"/>
      <c r="AB18" s="417"/>
      <c r="AC18" s="534">
        <v>64.8</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5110226</v>
      </c>
      <c r="BO18" s="408"/>
      <c r="BP18" s="408"/>
      <c r="BQ18" s="408"/>
      <c r="BR18" s="408"/>
      <c r="BS18" s="408"/>
      <c r="BT18" s="408"/>
      <c r="BU18" s="409"/>
      <c r="BV18" s="407">
        <v>5011989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7120510</v>
      </c>
      <c r="BO19" s="408"/>
      <c r="BP19" s="408"/>
      <c r="BQ19" s="408"/>
      <c r="BR19" s="408"/>
      <c r="BS19" s="408"/>
      <c r="BT19" s="408"/>
      <c r="BU19" s="409"/>
      <c r="BV19" s="407">
        <v>7328455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5808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7275254</v>
      </c>
      <c r="BO22" s="371"/>
      <c r="BP22" s="371"/>
      <c r="BQ22" s="371"/>
      <c r="BR22" s="371"/>
      <c r="BS22" s="371"/>
      <c r="BT22" s="371"/>
      <c r="BU22" s="372"/>
      <c r="BV22" s="370">
        <v>7627289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7266943</v>
      </c>
      <c r="BO23" s="408"/>
      <c r="BP23" s="408"/>
      <c r="BQ23" s="408"/>
      <c r="BR23" s="408"/>
      <c r="BS23" s="408"/>
      <c r="BT23" s="408"/>
      <c r="BU23" s="409"/>
      <c r="BV23" s="407">
        <v>7622644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7530</v>
      </c>
      <c r="R24" s="459"/>
      <c r="S24" s="459"/>
      <c r="T24" s="459"/>
      <c r="U24" s="459"/>
      <c r="V24" s="501"/>
      <c r="W24" s="553"/>
      <c r="X24" s="554"/>
      <c r="Y24" s="555"/>
      <c r="Z24" s="457" t="s">
        <v>162</v>
      </c>
      <c r="AA24" s="437"/>
      <c r="AB24" s="437"/>
      <c r="AC24" s="437"/>
      <c r="AD24" s="437"/>
      <c r="AE24" s="437"/>
      <c r="AF24" s="437"/>
      <c r="AG24" s="438"/>
      <c r="AH24" s="458">
        <v>159</v>
      </c>
      <c r="AI24" s="459"/>
      <c r="AJ24" s="459"/>
      <c r="AK24" s="459"/>
      <c r="AL24" s="501"/>
      <c r="AM24" s="458">
        <v>532491</v>
      </c>
      <c r="AN24" s="459"/>
      <c r="AO24" s="459"/>
      <c r="AP24" s="459"/>
      <c r="AQ24" s="459"/>
      <c r="AR24" s="501"/>
      <c r="AS24" s="458">
        <v>3349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4609895</v>
      </c>
      <c r="BO24" s="408"/>
      <c r="BP24" s="408"/>
      <c r="BQ24" s="408"/>
      <c r="BR24" s="408"/>
      <c r="BS24" s="408"/>
      <c r="BT24" s="408"/>
      <c r="BU24" s="409"/>
      <c r="BV24" s="407">
        <v>4683456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2484450</v>
      </c>
      <c r="BO25" s="371"/>
      <c r="BP25" s="371"/>
      <c r="BQ25" s="371"/>
      <c r="BR25" s="371"/>
      <c r="BS25" s="371"/>
      <c r="BT25" s="371"/>
      <c r="BU25" s="372"/>
      <c r="BV25" s="370">
        <v>1530075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5630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11472</v>
      </c>
      <c r="AN26" s="459"/>
      <c r="AO26" s="459"/>
      <c r="AP26" s="459"/>
      <c r="AQ26" s="459"/>
      <c r="AR26" s="501"/>
      <c r="AS26" s="458">
        <v>3824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3150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31224</v>
      </c>
      <c r="AN27" s="459"/>
      <c r="AO27" s="459"/>
      <c r="AP27" s="459"/>
      <c r="AQ27" s="459"/>
      <c r="AR27" s="501"/>
      <c r="AS27" s="458">
        <v>3903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239267</v>
      </c>
      <c r="BO27" s="527"/>
      <c r="BP27" s="527"/>
      <c r="BQ27" s="527"/>
      <c r="BR27" s="527"/>
      <c r="BS27" s="527"/>
      <c r="BT27" s="527"/>
      <c r="BU27" s="528"/>
      <c r="BV27" s="526">
        <v>239065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985524</v>
      </c>
      <c r="BO28" s="371"/>
      <c r="BP28" s="371"/>
      <c r="BQ28" s="371"/>
      <c r="BR28" s="371"/>
      <c r="BS28" s="371"/>
      <c r="BT28" s="371"/>
      <c r="BU28" s="372"/>
      <c r="BV28" s="370">
        <v>868795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2620</v>
      </c>
      <c r="R29" s="459"/>
      <c r="S29" s="459"/>
      <c r="T29" s="459"/>
      <c r="U29" s="459"/>
      <c r="V29" s="501"/>
      <c r="W29" s="556"/>
      <c r="X29" s="557"/>
      <c r="Y29" s="558"/>
      <c r="Z29" s="457" t="s">
        <v>177</v>
      </c>
      <c r="AA29" s="437"/>
      <c r="AB29" s="437"/>
      <c r="AC29" s="437"/>
      <c r="AD29" s="437"/>
      <c r="AE29" s="437"/>
      <c r="AF29" s="437"/>
      <c r="AG29" s="438"/>
      <c r="AH29" s="458">
        <v>167</v>
      </c>
      <c r="AI29" s="459"/>
      <c r="AJ29" s="459"/>
      <c r="AK29" s="459"/>
      <c r="AL29" s="501"/>
      <c r="AM29" s="458">
        <v>563715</v>
      </c>
      <c r="AN29" s="459"/>
      <c r="AO29" s="459"/>
      <c r="AP29" s="459"/>
      <c r="AQ29" s="459"/>
      <c r="AR29" s="501"/>
      <c r="AS29" s="458">
        <v>3376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851368</v>
      </c>
      <c r="BO29" s="408"/>
      <c r="BP29" s="408"/>
      <c r="BQ29" s="408"/>
      <c r="BR29" s="408"/>
      <c r="BS29" s="408"/>
      <c r="BT29" s="408"/>
      <c r="BU29" s="409"/>
      <c r="BV29" s="407">
        <v>851826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3065628</v>
      </c>
      <c r="BO30" s="527"/>
      <c r="BP30" s="527"/>
      <c r="BQ30" s="527"/>
      <c r="BR30" s="527"/>
      <c r="BS30" s="527"/>
      <c r="BT30" s="527"/>
      <c r="BU30" s="528"/>
      <c r="BV30" s="526">
        <v>2967398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大分県退職手当組合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一社くすみち</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大分県消防補償等組合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大分県交通災害共済組合（交通災害共済事業会計）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大分県市町村会館管理組合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大分県後期高齢者医療広域連合（普通会計）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大分県後期高齢者医療広域連合（高齢者医療事業会計）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日田玖珠広域消防組合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玖珠九重行政事務組合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xefREImPeJRF3W0qp1MYb6p9hs97uTpHt6dZ8VqxY9otZN5Fg83R3kLVAz1so6vj6JmJmKWh2x86mifYkhO9Q==" saltValue="AFmLjVQN2s+etgFSjSsA4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C1" workbookViewId="0">
      <selection activeCell="DL33" sqref="DL33:DV3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1754142</v>
      </c>
      <c r="S5" s="613"/>
      <c r="T5" s="613"/>
      <c r="U5" s="613"/>
      <c r="V5" s="613"/>
      <c r="W5" s="613"/>
      <c r="X5" s="613"/>
      <c r="Y5" s="614"/>
      <c r="Z5" s="615">
        <v>16.5</v>
      </c>
      <c r="AA5" s="615"/>
      <c r="AB5" s="615"/>
      <c r="AC5" s="615"/>
      <c r="AD5" s="616">
        <v>1754142</v>
      </c>
      <c r="AE5" s="616"/>
      <c r="AF5" s="616"/>
      <c r="AG5" s="616"/>
      <c r="AH5" s="616"/>
      <c r="AI5" s="616"/>
      <c r="AJ5" s="616"/>
      <c r="AK5" s="616"/>
      <c r="AL5" s="617">
        <v>32.5</v>
      </c>
      <c r="AM5" s="618"/>
      <c r="AN5" s="618"/>
      <c r="AO5" s="619"/>
      <c r="AP5" s="609" t="s">
        <v>216</v>
      </c>
      <c r="AQ5" s="610"/>
      <c r="AR5" s="610"/>
      <c r="AS5" s="610"/>
      <c r="AT5" s="610"/>
      <c r="AU5" s="610"/>
      <c r="AV5" s="610"/>
      <c r="AW5" s="610"/>
      <c r="AX5" s="610"/>
      <c r="AY5" s="610"/>
      <c r="AZ5" s="610"/>
      <c r="BA5" s="610"/>
      <c r="BB5" s="610"/>
      <c r="BC5" s="610"/>
      <c r="BD5" s="610"/>
      <c r="BE5" s="610"/>
      <c r="BF5" s="611"/>
      <c r="BG5" s="623">
        <v>1752458</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121976</v>
      </c>
      <c r="S6" s="624"/>
      <c r="T6" s="624"/>
      <c r="U6" s="624"/>
      <c r="V6" s="624"/>
      <c r="W6" s="624"/>
      <c r="X6" s="624"/>
      <c r="Y6" s="625"/>
      <c r="Z6" s="626">
        <v>1.1000000000000001</v>
      </c>
      <c r="AA6" s="626"/>
      <c r="AB6" s="626"/>
      <c r="AC6" s="626"/>
      <c r="AD6" s="627">
        <v>121976</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1752458</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99781</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99781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440</v>
      </c>
      <c r="S7" s="624"/>
      <c r="T7" s="624"/>
      <c r="U7" s="624"/>
      <c r="V7" s="624"/>
      <c r="W7" s="624"/>
      <c r="X7" s="624"/>
      <c r="Y7" s="625"/>
      <c r="Z7" s="626">
        <v>0</v>
      </c>
      <c r="AA7" s="626"/>
      <c r="AB7" s="626"/>
      <c r="AC7" s="626"/>
      <c r="AD7" s="627">
        <v>440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635506</v>
      </c>
      <c r="BH7" s="624"/>
      <c r="BI7" s="624"/>
      <c r="BJ7" s="624"/>
      <c r="BK7" s="624"/>
      <c r="BL7" s="624"/>
      <c r="BM7" s="624"/>
      <c r="BN7" s="625"/>
      <c r="BO7" s="626">
        <v>36.200000000000003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1885737</v>
      </c>
      <c r="CS7" s="624"/>
      <c r="CT7" s="624"/>
      <c r="CU7" s="624"/>
      <c r="CV7" s="624"/>
      <c r="CW7" s="624"/>
      <c r="CX7" s="624"/>
      <c r="CY7" s="625"/>
      <c r="CZ7" s="626">
        <v>18.3</v>
      </c>
      <c r="DA7" s="626"/>
      <c r="DB7" s="626"/>
      <c r="DC7" s="626"/>
      <c r="DD7" s="632">
        <v>99405</v>
      </c>
      <c r="DE7" s="624"/>
      <c r="DF7" s="624"/>
      <c r="DG7" s="624"/>
      <c r="DH7" s="624"/>
      <c r="DI7" s="624"/>
      <c r="DJ7" s="624"/>
      <c r="DK7" s="624"/>
      <c r="DL7" s="624"/>
      <c r="DM7" s="624"/>
      <c r="DN7" s="624"/>
      <c r="DO7" s="624"/>
      <c r="DP7" s="625"/>
      <c r="DQ7" s="632">
        <v>1333964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5960</v>
      </c>
      <c r="S8" s="624"/>
      <c r="T8" s="624"/>
      <c r="U8" s="624"/>
      <c r="V8" s="624"/>
      <c r="W8" s="624"/>
      <c r="X8" s="624"/>
      <c r="Y8" s="625"/>
      <c r="Z8" s="626">
        <v>0.1</v>
      </c>
      <c r="AA8" s="626"/>
      <c r="AB8" s="626"/>
      <c r="AC8" s="626"/>
      <c r="AD8" s="627">
        <v>5960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24586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3123535</v>
      </c>
      <c r="CS8" s="624"/>
      <c r="CT8" s="624"/>
      <c r="CU8" s="624"/>
      <c r="CV8" s="624"/>
      <c r="CW8" s="624"/>
      <c r="CX8" s="624"/>
      <c r="CY8" s="625"/>
      <c r="CZ8" s="626">
        <v>30.3</v>
      </c>
      <c r="DA8" s="626"/>
      <c r="DB8" s="626"/>
      <c r="DC8" s="626"/>
      <c r="DD8" s="632">
        <v>89331</v>
      </c>
      <c r="DE8" s="624"/>
      <c r="DF8" s="624"/>
      <c r="DG8" s="624"/>
      <c r="DH8" s="624"/>
      <c r="DI8" s="624"/>
      <c r="DJ8" s="624"/>
      <c r="DK8" s="624"/>
      <c r="DL8" s="624"/>
      <c r="DM8" s="624"/>
      <c r="DN8" s="624"/>
      <c r="DO8" s="624"/>
      <c r="DP8" s="625"/>
      <c r="DQ8" s="632">
        <v>1749707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6448</v>
      </c>
      <c r="S9" s="624"/>
      <c r="T9" s="624"/>
      <c r="U9" s="624"/>
      <c r="V9" s="624"/>
      <c r="W9" s="624"/>
      <c r="X9" s="624"/>
      <c r="Y9" s="625"/>
      <c r="Z9" s="626">
        <v>0.1</v>
      </c>
      <c r="AA9" s="626"/>
      <c r="AB9" s="626"/>
      <c r="AC9" s="626"/>
      <c r="AD9" s="627">
        <v>6448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518695</v>
      </c>
      <c r="BH9" s="624"/>
      <c r="BI9" s="624"/>
      <c r="BJ9" s="624"/>
      <c r="BK9" s="624"/>
      <c r="BL9" s="624"/>
      <c r="BM9" s="624"/>
      <c r="BN9" s="625"/>
      <c r="BO9" s="626">
        <v>29.6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736929</v>
      </c>
      <c r="CS9" s="624"/>
      <c r="CT9" s="624"/>
      <c r="CU9" s="624"/>
      <c r="CV9" s="624"/>
      <c r="CW9" s="624"/>
      <c r="CX9" s="624"/>
      <c r="CY9" s="625"/>
      <c r="CZ9" s="626">
        <v>7.2</v>
      </c>
      <c r="DA9" s="626"/>
      <c r="DB9" s="626"/>
      <c r="DC9" s="626"/>
      <c r="DD9" s="632">
        <v>55922</v>
      </c>
      <c r="DE9" s="624"/>
      <c r="DF9" s="624"/>
      <c r="DG9" s="624"/>
      <c r="DH9" s="624"/>
      <c r="DI9" s="624"/>
      <c r="DJ9" s="624"/>
      <c r="DK9" s="624"/>
      <c r="DL9" s="624"/>
      <c r="DM9" s="624"/>
      <c r="DN9" s="624"/>
      <c r="DO9" s="624"/>
      <c r="DP9" s="625"/>
      <c r="DQ9" s="632">
        <v>609604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39943</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3772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2025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355394</v>
      </c>
      <c r="S11" s="624"/>
      <c r="T11" s="624"/>
      <c r="U11" s="624"/>
      <c r="V11" s="624"/>
      <c r="W11" s="624"/>
      <c r="X11" s="624"/>
      <c r="Y11" s="625"/>
      <c r="Z11" s="628">
        <v>3.3</v>
      </c>
      <c r="AA11" s="629"/>
      <c r="AB11" s="629"/>
      <c r="AC11" s="635"/>
      <c r="AD11" s="632">
        <v>355394</v>
      </c>
      <c r="AE11" s="624"/>
      <c r="AF11" s="624"/>
      <c r="AG11" s="624"/>
      <c r="AH11" s="624"/>
      <c r="AI11" s="624"/>
      <c r="AJ11" s="624"/>
      <c r="AK11" s="625"/>
      <c r="AL11" s="628">
        <v>6.6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52282</v>
      </c>
      <c r="BH11" s="624"/>
      <c r="BI11" s="624"/>
      <c r="BJ11" s="624"/>
      <c r="BK11" s="624"/>
      <c r="BL11" s="624"/>
      <c r="BM11" s="624"/>
      <c r="BN11" s="625"/>
      <c r="BO11" s="626">
        <v>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812404</v>
      </c>
      <c r="CS11" s="624"/>
      <c r="CT11" s="624"/>
      <c r="CU11" s="624"/>
      <c r="CV11" s="624"/>
      <c r="CW11" s="624"/>
      <c r="CX11" s="624"/>
      <c r="CY11" s="625"/>
      <c r="CZ11" s="626">
        <v>7.9</v>
      </c>
      <c r="DA11" s="626"/>
      <c r="DB11" s="626"/>
      <c r="DC11" s="626"/>
      <c r="DD11" s="632">
        <v>197394</v>
      </c>
      <c r="DE11" s="624"/>
      <c r="DF11" s="624"/>
      <c r="DG11" s="624"/>
      <c r="DH11" s="624"/>
      <c r="DI11" s="624"/>
      <c r="DJ11" s="624"/>
      <c r="DK11" s="624"/>
      <c r="DL11" s="624"/>
      <c r="DM11" s="624"/>
      <c r="DN11" s="624"/>
      <c r="DO11" s="624"/>
      <c r="DP11" s="625"/>
      <c r="DQ11" s="632">
        <v>437204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884137</v>
      </c>
      <c r="BH12" s="624"/>
      <c r="BI12" s="624"/>
      <c r="BJ12" s="624"/>
      <c r="BK12" s="624"/>
      <c r="BL12" s="624"/>
      <c r="BM12" s="624"/>
      <c r="BN12" s="625"/>
      <c r="BO12" s="626">
        <v>50.4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428429</v>
      </c>
      <c r="CS12" s="624"/>
      <c r="CT12" s="624"/>
      <c r="CU12" s="624"/>
      <c r="CV12" s="624"/>
      <c r="CW12" s="624"/>
      <c r="CX12" s="624"/>
      <c r="CY12" s="625"/>
      <c r="CZ12" s="626">
        <v>4.2</v>
      </c>
      <c r="DA12" s="626"/>
      <c r="DB12" s="626"/>
      <c r="DC12" s="626"/>
      <c r="DD12" s="632">
        <v>41260</v>
      </c>
      <c r="DE12" s="624"/>
      <c r="DF12" s="624"/>
      <c r="DG12" s="624"/>
      <c r="DH12" s="624"/>
      <c r="DI12" s="624"/>
      <c r="DJ12" s="624"/>
      <c r="DK12" s="624"/>
      <c r="DL12" s="624"/>
      <c r="DM12" s="624"/>
      <c r="DN12" s="624"/>
      <c r="DO12" s="624"/>
      <c r="DP12" s="625"/>
      <c r="DQ12" s="632">
        <v>230614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881362</v>
      </c>
      <c r="BH13" s="624"/>
      <c r="BI13" s="624"/>
      <c r="BJ13" s="624"/>
      <c r="BK13" s="624"/>
      <c r="BL13" s="624"/>
      <c r="BM13" s="624"/>
      <c r="BN13" s="625"/>
      <c r="BO13" s="626">
        <v>50.2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549288</v>
      </c>
      <c r="CS13" s="624"/>
      <c r="CT13" s="624"/>
      <c r="CU13" s="624"/>
      <c r="CV13" s="624"/>
      <c r="CW13" s="624"/>
      <c r="CX13" s="624"/>
      <c r="CY13" s="625"/>
      <c r="CZ13" s="626">
        <v>5.3</v>
      </c>
      <c r="DA13" s="626"/>
      <c r="DB13" s="626"/>
      <c r="DC13" s="626"/>
      <c r="DD13" s="632">
        <v>406545</v>
      </c>
      <c r="DE13" s="624"/>
      <c r="DF13" s="624"/>
      <c r="DG13" s="624"/>
      <c r="DH13" s="624"/>
      <c r="DI13" s="624"/>
      <c r="DJ13" s="624"/>
      <c r="DK13" s="624"/>
      <c r="DL13" s="624"/>
      <c r="DM13" s="624"/>
      <c r="DN13" s="624"/>
      <c r="DO13" s="624"/>
      <c r="DP13" s="625"/>
      <c r="DQ13" s="632">
        <v>226026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396</v>
      </c>
      <c r="S14" s="624"/>
      <c r="T14" s="624"/>
      <c r="U14" s="624"/>
      <c r="V14" s="624"/>
      <c r="W14" s="624"/>
      <c r="X14" s="624"/>
      <c r="Y14" s="625"/>
      <c r="Z14" s="626">
        <v>0</v>
      </c>
      <c r="AA14" s="626"/>
      <c r="AB14" s="626"/>
      <c r="AC14" s="626"/>
      <c r="AD14" s="627">
        <v>396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73259</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379783</v>
      </c>
      <c r="CS14" s="624"/>
      <c r="CT14" s="624"/>
      <c r="CU14" s="624"/>
      <c r="CV14" s="624"/>
      <c r="CW14" s="624"/>
      <c r="CX14" s="624"/>
      <c r="CY14" s="625"/>
      <c r="CZ14" s="626">
        <v>3.7</v>
      </c>
      <c r="DA14" s="626"/>
      <c r="DB14" s="626"/>
      <c r="DC14" s="626"/>
      <c r="DD14" s="632">
        <v>61756</v>
      </c>
      <c r="DE14" s="624"/>
      <c r="DF14" s="624"/>
      <c r="DG14" s="624"/>
      <c r="DH14" s="624"/>
      <c r="DI14" s="624"/>
      <c r="DJ14" s="624"/>
      <c r="DK14" s="624"/>
      <c r="DL14" s="624"/>
      <c r="DM14" s="624"/>
      <c r="DN14" s="624"/>
      <c r="DO14" s="624"/>
      <c r="DP14" s="625"/>
      <c r="DQ14" s="632">
        <v>307553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159556</v>
      </c>
      <c r="BH15" s="624"/>
      <c r="BI15" s="624"/>
      <c r="BJ15" s="624"/>
      <c r="BK15" s="624"/>
      <c r="BL15" s="624"/>
      <c r="BM15" s="624"/>
      <c r="BN15" s="625"/>
      <c r="BO15" s="626">
        <v>9.1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1074979</v>
      </c>
      <c r="CS15" s="624"/>
      <c r="CT15" s="624"/>
      <c r="CU15" s="624"/>
      <c r="CV15" s="624"/>
      <c r="CW15" s="624"/>
      <c r="CX15" s="624"/>
      <c r="CY15" s="625"/>
      <c r="CZ15" s="626">
        <v>10.4</v>
      </c>
      <c r="DA15" s="626"/>
      <c r="DB15" s="626"/>
      <c r="DC15" s="626"/>
      <c r="DD15" s="632">
        <v>74318</v>
      </c>
      <c r="DE15" s="624"/>
      <c r="DF15" s="624"/>
      <c r="DG15" s="624"/>
      <c r="DH15" s="624"/>
      <c r="DI15" s="624"/>
      <c r="DJ15" s="624"/>
      <c r="DK15" s="624"/>
      <c r="DL15" s="624"/>
      <c r="DM15" s="624"/>
      <c r="DN15" s="624"/>
      <c r="DO15" s="624"/>
      <c r="DP15" s="625"/>
      <c r="DQ15" s="632">
        <v>860000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8035</v>
      </c>
      <c r="S16" s="624"/>
      <c r="T16" s="624"/>
      <c r="U16" s="624"/>
      <c r="V16" s="624"/>
      <c r="W16" s="624"/>
      <c r="X16" s="624"/>
      <c r="Y16" s="625"/>
      <c r="Z16" s="626">
        <v>0.1</v>
      </c>
      <c r="AA16" s="626"/>
      <c r="AB16" s="626"/>
      <c r="AC16" s="626"/>
      <c r="AD16" s="627">
        <v>8035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428112</v>
      </c>
      <c r="CS16" s="624"/>
      <c r="CT16" s="624"/>
      <c r="CU16" s="624"/>
      <c r="CV16" s="624"/>
      <c r="CW16" s="624"/>
      <c r="CX16" s="624"/>
      <c r="CY16" s="625"/>
      <c r="CZ16" s="626">
        <v>4.2</v>
      </c>
      <c r="DA16" s="626"/>
      <c r="DB16" s="626"/>
      <c r="DC16" s="626"/>
      <c r="DD16" s="632" t="s">
        <v>122</v>
      </c>
      <c r="DE16" s="624"/>
      <c r="DF16" s="624"/>
      <c r="DG16" s="624"/>
      <c r="DH16" s="624"/>
      <c r="DI16" s="624"/>
      <c r="DJ16" s="624"/>
      <c r="DK16" s="624"/>
      <c r="DL16" s="624"/>
      <c r="DM16" s="624"/>
      <c r="DN16" s="624"/>
      <c r="DO16" s="624"/>
      <c r="DP16" s="625"/>
      <c r="DQ16" s="632">
        <v>157214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26829</v>
      </c>
      <c r="S17" s="624"/>
      <c r="T17" s="624"/>
      <c r="U17" s="624"/>
      <c r="V17" s="624"/>
      <c r="W17" s="624"/>
      <c r="X17" s="624"/>
      <c r="Y17" s="625"/>
      <c r="Z17" s="626">
        <v>0.3</v>
      </c>
      <c r="AA17" s="626"/>
      <c r="AB17" s="626"/>
      <c r="AC17" s="626"/>
      <c r="AD17" s="627">
        <v>26829</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769667</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757021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29707</v>
      </c>
      <c r="S18" s="624"/>
      <c r="T18" s="624"/>
      <c r="U18" s="624"/>
      <c r="V18" s="624"/>
      <c r="W18" s="624"/>
      <c r="X18" s="624"/>
      <c r="Y18" s="625"/>
      <c r="Z18" s="626">
        <v>0.3</v>
      </c>
      <c r="AA18" s="626"/>
      <c r="AB18" s="626"/>
      <c r="AC18" s="626"/>
      <c r="AD18" s="627">
        <v>29707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7364</v>
      </c>
      <c r="S19" s="624"/>
      <c r="T19" s="624"/>
      <c r="U19" s="624"/>
      <c r="V19" s="624"/>
      <c r="W19" s="624"/>
      <c r="X19" s="624"/>
      <c r="Y19" s="625"/>
      <c r="Z19" s="626">
        <v>0.1</v>
      </c>
      <c r="AA19" s="626"/>
      <c r="AB19" s="626"/>
      <c r="AC19" s="626"/>
      <c r="AD19" s="627">
        <v>7364</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1684</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22343</v>
      </c>
      <c r="S20" s="624"/>
      <c r="T20" s="624"/>
      <c r="U20" s="624"/>
      <c r="V20" s="624"/>
      <c r="W20" s="624"/>
      <c r="X20" s="624"/>
      <c r="Y20" s="625"/>
      <c r="Z20" s="626">
        <v>0.2</v>
      </c>
      <c r="AA20" s="626"/>
      <c r="AB20" s="626"/>
      <c r="AC20" s="626"/>
      <c r="AD20" s="627">
        <v>22343</v>
      </c>
      <c r="AE20" s="627"/>
      <c r="AF20" s="627"/>
      <c r="AG20" s="627"/>
      <c r="AH20" s="627"/>
      <c r="AI20" s="627"/>
      <c r="AJ20" s="627"/>
      <c r="AK20" s="627"/>
      <c r="AL20" s="628">
        <v>0.4</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1684</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10292416</v>
      </c>
      <c r="CS20" s="624"/>
      <c r="CT20" s="624"/>
      <c r="CU20" s="624"/>
      <c r="CV20" s="624"/>
      <c r="CW20" s="624"/>
      <c r="CX20" s="624"/>
      <c r="CY20" s="625"/>
      <c r="CZ20" s="626">
        <v>100</v>
      </c>
      <c r="DA20" s="626"/>
      <c r="DB20" s="626"/>
      <c r="DC20" s="626"/>
      <c r="DD20" s="632">
        <v>1025931</v>
      </c>
      <c r="DE20" s="624"/>
      <c r="DF20" s="624"/>
      <c r="DG20" s="624"/>
      <c r="DH20" s="624"/>
      <c r="DI20" s="624"/>
      <c r="DJ20" s="624"/>
      <c r="DK20" s="624"/>
      <c r="DL20" s="624"/>
      <c r="DM20" s="624"/>
      <c r="DN20" s="624"/>
      <c r="DO20" s="624"/>
      <c r="DP20" s="625"/>
      <c r="DQ20" s="632">
        <v>6770713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3371607</v>
      </c>
      <c r="S21" s="624"/>
      <c r="T21" s="624"/>
      <c r="U21" s="624"/>
      <c r="V21" s="624"/>
      <c r="W21" s="624"/>
      <c r="X21" s="624"/>
      <c r="Y21" s="625"/>
      <c r="Z21" s="626">
        <v>31.7</v>
      </c>
      <c r="AA21" s="626"/>
      <c r="AB21" s="626"/>
      <c r="AC21" s="626"/>
      <c r="AD21" s="627">
        <v>3017161</v>
      </c>
      <c r="AE21" s="627"/>
      <c r="AF21" s="627"/>
      <c r="AG21" s="627"/>
      <c r="AH21" s="627"/>
      <c r="AI21" s="627"/>
      <c r="AJ21" s="627"/>
      <c r="AK21" s="627"/>
      <c r="AL21" s="628">
        <v>55.9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1684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3017161</v>
      </c>
      <c r="S22" s="624"/>
      <c r="T22" s="624"/>
      <c r="U22" s="624"/>
      <c r="V22" s="624"/>
      <c r="W22" s="624"/>
      <c r="X22" s="624"/>
      <c r="Y22" s="625"/>
      <c r="Z22" s="626">
        <v>28.4</v>
      </c>
      <c r="AA22" s="626"/>
      <c r="AB22" s="626"/>
      <c r="AC22" s="626"/>
      <c r="AD22" s="627">
        <v>3017161</v>
      </c>
      <c r="AE22" s="627"/>
      <c r="AF22" s="627"/>
      <c r="AG22" s="627"/>
      <c r="AH22" s="627"/>
      <c r="AI22" s="627"/>
      <c r="AJ22" s="627"/>
      <c r="AK22" s="627"/>
      <c r="AL22" s="628">
        <v>55.9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354446</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4058118</v>
      </c>
      <c r="CS24" s="613"/>
      <c r="CT24" s="613"/>
      <c r="CU24" s="613"/>
      <c r="CV24" s="613"/>
      <c r="CW24" s="613"/>
      <c r="CX24" s="613"/>
      <c r="CY24" s="614"/>
      <c r="CZ24" s="617">
        <v>39.4</v>
      </c>
      <c r="DA24" s="618"/>
      <c r="DB24" s="618"/>
      <c r="DC24" s="634"/>
      <c r="DD24" s="655">
        <v>2895300</v>
      </c>
      <c r="DE24" s="613"/>
      <c r="DF24" s="613"/>
      <c r="DG24" s="613"/>
      <c r="DH24" s="613"/>
      <c r="DI24" s="613"/>
      <c r="DJ24" s="613"/>
      <c r="DK24" s="614"/>
      <c r="DL24" s="655">
        <v>2703260</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5680934</v>
      </c>
      <c r="S25" s="624"/>
      <c r="T25" s="624"/>
      <c r="U25" s="624"/>
      <c r="V25" s="624"/>
      <c r="W25" s="624"/>
      <c r="X25" s="624"/>
      <c r="Y25" s="625"/>
      <c r="Z25" s="626">
        <v>53.4</v>
      </c>
      <c r="AA25" s="626"/>
      <c r="AB25" s="626"/>
      <c r="AC25" s="626"/>
      <c r="AD25" s="627">
        <v>5326488</v>
      </c>
      <c r="AE25" s="627"/>
      <c r="AF25" s="627"/>
      <c r="AG25" s="627"/>
      <c r="AH25" s="627"/>
      <c r="AI25" s="627"/>
      <c r="AJ25" s="627"/>
      <c r="AK25" s="627"/>
      <c r="AL25" s="628">
        <v>98.6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1714125</v>
      </c>
      <c r="CS25" s="644"/>
      <c r="CT25" s="644"/>
      <c r="CU25" s="644"/>
      <c r="CV25" s="644"/>
      <c r="CW25" s="644"/>
      <c r="CX25" s="644"/>
      <c r="CY25" s="645"/>
      <c r="CZ25" s="628">
        <v>16.7</v>
      </c>
      <c r="DA25" s="656"/>
      <c r="DB25" s="656"/>
      <c r="DC25" s="658"/>
      <c r="DD25" s="632">
        <v>1627311</v>
      </c>
      <c r="DE25" s="644"/>
      <c r="DF25" s="644"/>
      <c r="DG25" s="644"/>
      <c r="DH25" s="644"/>
      <c r="DI25" s="644"/>
      <c r="DJ25" s="644"/>
      <c r="DK25" s="645"/>
      <c r="DL25" s="632">
        <v>1572804</v>
      </c>
      <c r="DM25" s="644"/>
      <c r="DN25" s="644"/>
      <c r="DO25" s="644"/>
      <c r="DP25" s="644"/>
      <c r="DQ25" s="644"/>
      <c r="DR25" s="644"/>
      <c r="DS25" s="644"/>
      <c r="DT25" s="644"/>
      <c r="DU25" s="644"/>
      <c r="DV25" s="645"/>
      <c r="DW25" s="628">
        <v>29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1556</v>
      </c>
      <c r="S26" s="624"/>
      <c r="T26" s="624"/>
      <c r="U26" s="624"/>
      <c r="V26" s="624"/>
      <c r="W26" s="624"/>
      <c r="X26" s="624"/>
      <c r="Y26" s="625"/>
      <c r="Z26" s="626">
        <v>0</v>
      </c>
      <c r="AA26" s="626"/>
      <c r="AB26" s="626"/>
      <c r="AC26" s="626"/>
      <c r="AD26" s="627">
        <v>1556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1046129</v>
      </c>
      <c r="CS26" s="624"/>
      <c r="CT26" s="624"/>
      <c r="CU26" s="624"/>
      <c r="CV26" s="624"/>
      <c r="CW26" s="624"/>
      <c r="CX26" s="624"/>
      <c r="CY26" s="625"/>
      <c r="CZ26" s="628">
        <v>10.199999999999999</v>
      </c>
      <c r="DA26" s="656"/>
      <c r="DB26" s="656"/>
      <c r="DC26" s="658"/>
      <c r="DD26" s="632">
        <v>1005938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45613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1754142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1574326</v>
      </c>
      <c r="CS27" s="644"/>
      <c r="CT27" s="644"/>
      <c r="CU27" s="644"/>
      <c r="CV27" s="644"/>
      <c r="CW27" s="644"/>
      <c r="CX27" s="644"/>
      <c r="CY27" s="645"/>
      <c r="CZ27" s="628">
        <v>15.3</v>
      </c>
      <c r="DA27" s="656"/>
      <c r="DB27" s="656"/>
      <c r="DC27" s="658"/>
      <c r="DD27" s="632">
        <v>510968</v>
      </c>
      <c r="DE27" s="644"/>
      <c r="DF27" s="644"/>
      <c r="DG27" s="644"/>
      <c r="DH27" s="644"/>
      <c r="DI27" s="644"/>
      <c r="DJ27" s="644"/>
      <c r="DK27" s="645"/>
      <c r="DL27" s="632">
        <v>373435</v>
      </c>
      <c r="DM27" s="644"/>
      <c r="DN27" s="644"/>
      <c r="DO27" s="644"/>
      <c r="DP27" s="644"/>
      <c r="DQ27" s="644"/>
      <c r="DR27" s="644"/>
      <c r="DS27" s="644"/>
      <c r="DT27" s="644"/>
      <c r="DU27" s="644"/>
      <c r="DV27" s="645"/>
      <c r="DW27" s="628">
        <v>6.9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101849</v>
      </c>
      <c r="S28" s="624"/>
      <c r="T28" s="624"/>
      <c r="U28" s="624"/>
      <c r="V28" s="624"/>
      <c r="W28" s="624"/>
      <c r="X28" s="624"/>
      <c r="Y28" s="625"/>
      <c r="Z28" s="626">
        <v>1</v>
      </c>
      <c r="AA28" s="626"/>
      <c r="AB28" s="626"/>
      <c r="AC28" s="626"/>
      <c r="AD28" s="627">
        <v>4661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769667</v>
      </c>
      <c r="CS28" s="624"/>
      <c r="CT28" s="624"/>
      <c r="CU28" s="624"/>
      <c r="CV28" s="624"/>
      <c r="CW28" s="624"/>
      <c r="CX28" s="624"/>
      <c r="CY28" s="625"/>
      <c r="CZ28" s="628">
        <v>7.5</v>
      </c>
      <c r="DA28" s="656"/>
      <c r="DB28" s="656"/>
      <c r="DC28" s="658"/>
      <c r="DD28" s="632">
        <v>757021</v>
      </c>
      <c r="DE28" s="624"/>
      <c r="DF28" s="624"/>
      <c r="DG28" s="624"/>
      <c r="DH28" s="624"/>
      <c r="DI28" s="624"/>
      <c r="DJ28" s="624"/>
      <c r="DK28" s="625"/>
      <c r="DL28" s="632">
        <v>757021</v>
      </c>
      <c r="DM28" s="624"/>
      <c r="DN28" s="624"/>
      <c r="DO28" s="624"/>
      <c r="DP28" s="624"/>
      <c r="DQ28" s="624"/>
      <c r="DR28" s="624"/>
      <c r="DS28" s="624"/>
      <c r="DT28" s="624"/>
      <c r="DU28" s="624"/>
      <c r="DV28" s="625"/>
      <c r="DW28" s="628">
        <v>13.9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9249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769667</v>
      </c>
      <c r="CS29" s="644"/>
      <c r="CT29" s="644"/>
      <c r="CU29" s="644"/>
      <c r="CV29" s="644"/>
      <c r="CW29" s="644"/>
      <c r="CX29" s="644"/>
      <c r="CY29" s="645"/>
      <c r="CZ29" s="628">
        <v>7.5</v>
      </c>
      <c r="DA29" s="656"/>
      <c r="DB29" s="656"/>
      <c r="DC29" s="658"/>
      <c r="DD29" s="632">
        <v>757021</v>
      </c>
      <c r="DE29" s="644"/>
      <c r="DF29" s="644"/>
      <c r="DG29" s="644"/>
      <c r="DH29" s="644"/>
      <c r="DI29" s="644"/>
      <c r="DJ29" s="644"/>
      <c r="DK29" s="645"/>
      <c r="DL29" s="632">
        <v>757021</v>
      </c>
      <c r="DM29" s="644"/>
      <c r="DN29" s="644"/>
      <c r="DO29" s="644"/>
      <c r="DP29" s="644"/>
      <c r="DQ29" s="644"/>
      <c r="DR29" s="644"/>
      <c r="DS29" s="644"/>
      <c r="DT29" s="644"/>
      <c r="DU29" s="644"/>
      <c r="DV29" s="645"/>
      <c r="DW29" s="628">
        <v>13.9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1675728</v>
      </c>
      <c r="S30" s="624"/>
      <c r="T30" s="624"/>
      <c r="U30" s="624"/>
      <c r="V30" s="624"/>
      <c r="W30" s="624"/>
      <c r="X30" s="624"/>
      <c r="Y30" s="625"/>
      <c r="Z30" s="626">
        <v>15.7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755835</v>
      </c>
      <c r="CS30" s="624"/>
      <c r="CT30" s="624"/>
      <c r="CU30" s="624"/>
      <c r="CV30" s="624"/>
      <c r="CW30" s="624"/>
      <c r="CX30" s="624"/>
      <c r="CY30" s="625"/>
      <c r="CZ30" s="628">
        <v>7.3</v>
      </c>
      <c r="DA30" s="656"/>
      <c r="DB30" s="656"/>
      <c r="DC30" s="658"/>
      <c r="DD30" s="632">
        <v>743189</v>
      </c>
      <c r="DE30" s="624"/>
      <c r="DF30" s="624"/>
      <c r="DG30" s="624"/>
      <c r="DH30" s="624"/>
      <c r="DI30" s="624"/>
      <c r="DJ30" s="624"/>
      <c r="DK30" s="625"/>
      <c r="DL30" s="632">
        <v>743189</v>
      </c>
      <c r="DM30" s="624"/>
      <c r="DN30" s="624"/>
      <c r="DO30" s="624"/>
      <c r="DP30" s="624"/>
      <c r="DQ30" s="624"/>
      <c r="DR30" s="624"/>
      <c r="DS30" s="624"/>
      <c r="DT30" s="624"/>
      <c r="DU30" s="624"/>
      <c r="DV30" s="625"/>
      <c r="DW30" s="628">
        <v>13.7</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67490</v>
      </c>
      <c r="S31" s="624"/>
      <c r="T31" s="624"/>
      <c r="U31" s="624"/>
      <c r="V31" s="624"/>
      <c r="W31" s="624"/>
      <c r="X31" s="624"/>
      <c r="Y31" s="625"/>
      <c r="Z31" s="626">
        <v>0.6</v>
      </c>
      <c r="AA31" s="626"/>
      <c r="AB31" s="626"/>
      <c r="AC31" s="626"/>
      <c r="AD31" s="627">
        <v>67490</v>
      </c>
      <c r="AE31" s="627"/>
      <c r="AF31" s="627"/>
      <c r="AG31" s="627"/>
      <c r="AH31" s="627"/>
      <c r="AI31" s="627"/>
      <c r="AJ31" s="627"/>
      <c r="AK31" s="627"/>
      <c r="AL31" s="628">
        <v>1.2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98.3</v>
      </c>
      <c r="BN31" s="667"/>
      <c r="BO31" s="667"/>
      <c r="BP31" s="667"/>
      <c r="BQ31" s="668"/>
      <c r="BR31" s="670">
        <v>99.3</v>
      </c>
      <c r="BS31" s="667"/>
      <c r="BT31" s="667"/>
      <c r="BU31" s="667"/>
      <c r="BV31" s="667"/>
      <c r="BW31" s="667"/>
      <c r="BX31" s="618">
        <v>97.9</v>
      </c>
      <c r="BY31" s="667"/>
      <c r="BZ31" s="667"/>
      <c r="CA31" s="667"/>
      <c r="CB31" s="668"/>
      <c r="CD31" s="663"/>
      <c r="CE31" s="664"/>
      <c r="CF31" s="620" t="s">
        <v>300</v>
      </c>
      <c r="CG31" s="621"/>
      <c r="CH31" s="621"/>
      <c r="CI31" s="621"/>
      <c r="CJ31" s="621"/>
      <c r="CK31" s="621"/>
      <c r="CL31" s="621"/>
      <c r="CM31" s="621"/>
      <c r="CN31" s="621"/>
      <c r="CO31" s="621"/>
      <c r="CP31" s="621"/>
      <c r="CQ31" s="622"/>
      <c r="CR31" s="623">
        <v>13832</v>
      </c>
      <c r="CS31" s="644"/>
      <c r="CT31" s="644"/>
      <c r="CU31" s="644"/>
      <c r="CV31" s="644"/>
      <c r="CW31" s="644"/>
      <c r="CX31" s="644"/>
      <c r="CY31" s="645"/>
      <c r="CZ31" s="628">
        <v>0.1</v>
      </c>
      <c r="DA31" s="656"/>
      <c r="DB31" s="656"/>
      <c r="DC31" s="658"/>
      <c r="DD31" s="632">
        <v>13832</v>
      </c>
      <c r="DE31" s="644"/>
      <c r="DF31" s="644"/>
      <c r="DG31" s="644"/>
      <c r="DH31" s="644"/>
      <c r="DI31" s="644"/>
      <c r="DJ31" s="644"/>
      <c r="DK31" s="645"/>
      <c r="DL31" s="632">
        <v>13832</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1213683</v>
      </c>
      <c r="S32" s="624"/>
      <c r="T32" s="624"/>
      <c r="U32" s="624"/>
      <c r="V32" s="624"/>
      <c r="W32" s="624"/>
      <c r="X32" s="624"/>
      <c r="Y32" s="625"/>
      <c r="Z32" s="626">
        <v>11.4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44"/>
      <c r="BI32" s="644"/>
      <c r="BJ32" s="644"/>
      <c r="BK32" s="644"/>
      <c r="BL32" s="644"/>
      <c r="BM32" s="629">
        <v>98.9</v>
      </c>
      <c r="BN32" s="644"/>
      <c r="BO32" s="644"/>
      <c r="BP32" s="644"/>
      <c r="BQ32" s="669"/>
      <c r="BR32" s="680">
        <v>99</v>
      </c>
      <c r="BS32" s="644"/>
      <c r="BT32" s="644"/>
      <c r="BU32" s="644"/>
      <c r="BV32" s="644"/>
      <c r="BW32" s="644"/>
      <c r="BX32" s="629">
        <v>98.4</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57742</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97.5</v>
      </c>
      <c r="BN33" s="682"/>
      <c r="BO33" s="682"/>
      <c r="BP33" s="682"/>
      <c r="BQ33" s="684"/>
      <c r="BR33" s="681">
        <v>99.4</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4780255</v>
      </c>
      <c r="CS33" s="644"/>
      <c r="CT33" s="644"/>
      <c r="CU33" s="644"/>
      <c r="CV33" s="644"/>
      <c r="CW33" s="644"/>
      <c r="CX33" s="644"/>
      <c r="CY33" s="645"/>
      <c r="CZ33" s="628">
        <v>46.4</v>
      </c>
      <c r="DA33" s="656"/>
      <c r="DB33" s="656"/>
      <c r="DC33" s="658"/>
      <c r="DD33" s="632">
        <v>3423356</v>
      </c>
      <c r="DE33" s="644"/>
      <c r="DF33" s="644"/>
      <c r="DG33" s="644"/>
      <c r="DH33" s="644"/>
      <c r="DI33" s="644"/>
      <c r="DJ33" s="644"/>
      <c r="DK33" s="645"/>
      <c r="DL33" s="632">
        <v>2406966</v>
      </c>
      <c r="DM33" s="644"/>
      <c r="DN33" s="644"/>
      <c r="DO33" s="644"/>
      <c r="DP33" s="644"/>
      <c r="DQ33" s="644"/>
      <c r="DR33" s="644"/>
      <c r="DS33" s="644"/>
      <c r="DT33" s="644"/>
      <c r="DU33" s="644"/>
      <c r="DV33" s="645"/>
      <c r="DW33" s="628">
        <v>44.3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257008</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1530914</v>
      </c>
      <c r="CS34" s="624"/>
      <c r="CT34" s="624"/>
      <c r="CU34" s="624"/>
      <c r="CV34" s="624"/>
      <c r="CW34" s="624"/>
      <c r="CX34" s="624"/>
      <c r="CY34" s="625"/>
      <c r="CZ34" s="628">
        <v>14.9</v>
      </c>
      <c r="DA34" s="656"/>
      <c r="DB34" s="656"/>
      <c r="DC34" s="658"/>
      <c r="DD34" s="632">
        <v>1029291</v>
      </c>
      <c r="DE34" s="624"/>
      <c r="DF34" s="624"/>
      <c r="DG34" s="624"/>
      <c r="DH34" s="624"/>
      <c r="DI34" s="624"/>
      <c r="DJ34" s="624"/>
      <c r="DK34" s="625"/>
      <c r="DL34" s="632">
        <v>816898</v>
      </c>
      <c r="DM34" s="624"/>
      <c r="DN34" s="624"/>
      <c r="DO34" s="624"/>
      <c r="DP34" s="624"/>
      <c r="DQ34" s="624"/>
      <c r="DR34" s="624"/>
      <c r="DS34" s="624"/>
      <c r="DT34" s="624"/>
      <c r="DU34" s="624"/>
      <c r="DV34" s="625"/>
      <c r="DW34" s="628">
        <v>15.1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649165</v>
      </c>
      <c r="S35" s="624"/>
      <c r="T35" s="624"/>
      <c r="U35" s="624"/>
      <c r="V35" s="624"/>
      <c r="W35" s="624"/>
      <c r="X35" s="624"/>
      <c r="Y35" s="625"/>
      <c r="Z35" s="626">
        <v>6.1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31184</v>
      </c>
      <c r="CS35" s="644"/>
      <c r="CT35" s="644"/>
      <c r="CU35" s="644"/>
      <c r="CV35" s="644"/>
      <c r="CW35" s="644"/>
      <c r="CX35" s="644"/>
      <c r="CY35" s="645"/>
      <c r="CZ35" s="628">
        <v>0.3</v>
      </c>
      <c r="DA35" s="656"/>
      <c r="DB35" s="656"/>
      <c r="DC35" s="658"/>
      <c r="DD35" s="632">
        <v>20249</v>
      </c>
      <c r="DE35" s="644"/>
      <c r="DF35" s="644"/>
      <c r="DG35" s="644"/>
      <c r="DH35" s="644"/>
      <c r="DI35" s="644"/>
      <c r="DJ35" s="644"/>
      <c r="DK35" s="645"/>
      <c r="DL35" s="632">
        <v>12320</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341312</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1021042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18896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1590807</v>
      </c>
      <c r="CS36" s="624"/>
      <c r="CT36" s="624"/>
      <c r="CU36" s="624"/>
      <c r="CV36" s="624"/>
      <c r="CW36" s="624"/>
      <c r="CX36" s="624"/>
      <c r="CY36" s="625"/>
      <c r="CZ36" s="628">
        <v>15.5</v>
      </c>
      <c r="DA36" s="656"/>
      <c r="DB36" s="656"/>
      <c r="DC36" s="658"/>
      <c r="DD36" s="632">
        <v>1176393</v>
      </c>
      <c r="DE36" s="624"/>
      <c r="DF36" s="624"/>
      <c r="DG36" s="624"/>
      <c r="DH36" s="624"/>
      <c r="DI36" s="624"/>
      <c r="DJ36" s="624"/>
      <c r="DK36" s="625"/>
      <c r="DL36" s="632">
        <v>800483</v>
      </c>
      <c r="DM36" s="624"/>
      <c r="DN36" s="624"/>
      <c r="DO36" s="624"/>
      <c r="DP36" s="624"/>
      <c r="DQ36" s="624"/>
      <c r="DR36" s="624"/>
      <c r="DS36" s="624"/>
      <c r="DT36" s="624"/>
      <c r="DU36" s="624"/>
      <c r="DV36" s="625"/>
      <c r="DW36" s="628">
        <v>14.7</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137084</v>
      </c>
      <c r="S37" s="624"/>
      <c r="T37" s="624"/>
      <c r="U37" s="624"/>
      <c r="V37" s="624"/>
      <c r="W37" s="624"/>
      <c r="X37" s="624"/>
      <c r="Y37" s="625"/>
      <c r="Z37" s="626">
        <v>1.3</v>
      </c>
      <c r="AA37" s="626"/>
      <c r="AB37" s="626"/>
      <c r="AC37" s="626"/>
      <c r="AD37" s="627">
        <v>173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41636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-12106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554388</v>
      </c>
      <c r="CS37" s="644"/>
      <c r="CT37" s="644"/>
      <c r="CU37" s="644"/>
      <c r="CV37" s="644"/>
      <c r="CW37" s="644"/>
      <c r="CX37" s="644"/>
      <c r="CY37" s="645"/>
      <c r="CZ37" s="628">
        <v>5.4</v>
      </c>
      <c r="DA37" s="656"/>
      <c r="DB37" s="656"/>
      <c r="DC37" s="658"/>
      <c r="DD37" s="632">
        <v>547267</v>
      </c>
      <c r="DE37" s="644"/>
      <c r="DF37" s="644"/>
      <c r="DG37" s="644"/>
      <c r="DH37" s="644"/>
      <c r="DI37" s="644"/>
      <c r="DJ37" s="644"/>
      <c r="DK37" s="645"/>
      <c r="DL37" s="632">
        <v>546288</v>
      </c>
      <c r="DM37" s="644"/>
      <c r="DN37" s="644"/>
      <c r="DO37" s="644"/>
      <c r="DP37" s="644"/>
      <c r="DQ37" s="644"/>
      <c r="DR37" s="644"/>
      <c r="DS37" s="644"/>
      <c r="DT37" s="644"/>
      <c r="DU37" s="644"/>
      <c r="DV37" s="645"/>
      <c r="DW37" s="628">
        <v>10.1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403800</v>
      </c>
      <c r="S38" s="624"/>
      <c r="T38" s="624"/>
      <c r="U38" s="624"/>
      <c r="V38" s="624"/>
      <c r="W38" s="624"/>
      <c r="X38" s="624"/>
      <c r="Y38" s="625"/>
      <c r="Z38" s="626">
        <v>3.8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2006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2025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1019036</v>
      </c>
      <c r="CS38" s="624"/>
      <c r="CT38" s="624"/>
      <c r="CU38" s="624"/>
      <c r="CV38" s="624"/>
      <c r="CW38" s="624"/>
      <c r="CX38" s="624"/>
      <c r="CY38" s="625"/>
      <c r="CZ38" s="628">
        <v>9.9</v>
      </c>
      <c r="DA38" s="656"/>
      <c r="DB38" s="656"/>
      <c r="DC38" s="658"/>
      <c r="DD38" s="632">
        <v>852385</v>
      </c>
      <c r="DE38" s="624"/>
      <c r="DF38" s="624"/>
      <c r="DG38" s="624"/>
      <c r="DH38" s="624"/>
      <c r="DI38" s="624"/>
      <c r="DJ38" s="624"/>
      <c r="DK38" s="625"/>
      <c r="DL38" s="632">
        <v>777265</v>
      </c>
      <c r="DM38" s="624"/>
      <c r="DN38" s="624"/>
      <c r="DO38" s="624"/>
      <c r="DP38" s="624"/>
      <c r="DQ38" s="624"/>
      <c r="DR38" s="624"/>
      <c r="DS38" s="624"/>
      <c r="DT38" s="624"/>
      <c r="DU38" s="624"/>
      <c r="DV38" s="625"/>
      <c r="DW38" s="628">
        <v>14.3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3116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608314</v>
      </c>
      <c r="CS39" s="644"/>
      <c r="CT39" s="644"/>
      <c r="CU39" s="644"/>
      <c r="CV39" s="644"/>
      <c r="CW39" s="644"/>
      <c r="CX39" s="644"/>
      <c r="CY39" s="645"/>
      <c r="CZ39" s="628">
        <v>5.9</v>
      </c>
      <c r="DA39" s="656"/>
      <c r="DB39" s="656"/>
      <c r="DC39" s="658"/>
      <c r="DD39" s="632">
        <v>345038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27100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10642213</v>
      </c>
      <c r="S41" s="696"/>
      <c r="T41" s="696"/>
      <c r="U41" s="696"/>
      <c r="V41" s="696"/>
      <c r="W41" s="696"/>
      <c r="X41" s="696"/>
      <c r="Y41" s="700"/>
      <c r="Z41" s="701">
        <v>100</v>
      </c>
      <c r="AA41" s="701"/>
      <c r="AB41" s="701"/>
      <c r="AC41" s="701"/>
      <c r="AD41" s="702">
        <v>5400368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202782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774618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1454043</v>
      </c>
      <c r="CS42" s="644"/>
      <c r="CT42" s="644"/>
      <c r="CU42" s="644"/>
      <c r="CV42" s="644"/>
      <c r="CW42" s="644"/>
      <c r="CX42" s="644"/>
      <c r="CY42" s="645"/>
      <c r="CZ42" s="628">
        <v>14.1</v>
      </c>
      <c r="DA42" s="656"/>
      <c r="DB42" s="656"/>
      <c r="DC42" s="658"/>
      <c r="DD42" s="632">
        <v>452057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32179</v>
      </c>
      <c r="CS43" s="644"/>
      <c r="CT43" s="644"/>
      <c r="CU43" s="644"/>
      <c r="CV43" s="644"/>
      <c r="CW43" s="644"/>
      <c r="CX43" s="644"/>
      <c r="CY43" s="645"/>
      <c r="CZ43" s="628">
        <v>0.3</v>
      </c>
      <c r="DA43" s="656"/>
      <c r="DB43" s="656"/>
      <c r="DC43" s="658"/>
      <c r="DD43" s="632">
        <v>32179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1025931</v>
      </c>
      <c r="CS44" s="624"/>
      <c r="CT44" s="624"/>
      <c r="CU44" s="624"/>
      <c r="CV44" s="624"/>
      <c r="CW44" s="624"/>
      <c r="CX44" s="624"/>
      <c r="CY44" s="625"/>
      <c r="CZ44" s="628">
        <v>10</v>
      </c>
      <c r="DA44" s="629"/>
      <c r="DB44" s="629"/>
      <c r="DC44" s="635"/>
      <c r="DD44" s="632">
        <v>294843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452121</v>
      </c>
      <c r="CS45" s="644"/>
      <c r="CT45" s="644"/>
      <c r="CU45" s="644"/>
      <c r="CV45" s="644"/>
      <c r="CW45" s="644"/>
      <c r="CX45" s="644"/>
      <c r="CY45" s="645"/>
      <c r="CZ45" s="628">
        <v>4.4000000000000004</v>
      </c>
      <c r="DA45" s="656"/>
      <c r="DB45" s="656"/>
      <c r="DC45" s="658"/>
      <c r="DD45" s="632">
        <v>43830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479889</v>
      </c>
      <c r="CS46" s="624"/>
      <c r="CT46" s="624"/>
      <c r="CU46" s="624"/>
      <c r="CV46" s="624"/>
      <c r="CW46" s="624"/>
      <c r="CX46" s="624"/>
      <c r="CY46" s="625"/>
      <c r="CZ46" s="628">
        <v>4.7</v>
      </c>
      <c r="DA46" s="629"/>
      <c r="DB46" s="629"/>
      <c r="DC46" s="635"/>
      <c r="DD46" s="632">
        <v>237192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428112</v>
      </c>
      <c r="CS47" s="644"/>
      <c r="CT47" s="644"/>
      <c r="CU47" s="644"/>
      <c r="CV47" s="644"/>
      <c r="CW47" s="644"/>
      <c r="CX47" s="644"/>
      <c r="CY47" s="645"/>
      <c r="CZ47" s="628">
        <v>4.2</v>
      </c>
      <c r="DA47" s="656"/>
      <c r="DB47" s="656"/>
      <c r="DC47" s="658"/>
      <c r="DD47" s="632">
        <v>157214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10292416</v>
      </c>
      <c r="CS49" s="682"/>
      <c r="CT49" s="682"/>
      <c r="CU49" s="682"/>
      <c r="CV49" s="682"/>
      <c r="CW49" s="682"/>
      <c r="CX49" s="682"/>
      <c r="CY49" s="711"/>
      <c r="CZ49" s="703">
        <v>100</v>
      </c>
      <c r="DA49" s="712"/>
      <c r="DB49" s="712"/>
      <c r="DC49" s="713"/>
      <c r="DD49" s="714">
        <v>6770713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JbdAF4F46B0AuBs9n0xwKm+F0orYk29m2Y+T9M2IKzuLVCr5UgKHSAjFF7FiuKH5FLXSM8fRHQVfyFcf8xFMw==" saltValue="ZzCq2wwws1jmT8QDPcgk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P80" sqref="AP80:AT8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10650</v>
      </c>
      <c r="R7" s="753"/>
      <c r="S7" s="753"/>
      <c r="T7" s="753"/>
      <c r="U7" s="753"/>
      <c r="V7" s="753">
        <v>10301</v>
      </c>
      <c r="W7" s="753"/>
      <c r="X7" s="753"/>
      <c r="Y7" s="753"/>
      <c r="Z7" s="753"/>
      <c r="AA7" s="753">
        <v>349</v>
      </c>
      <c r="AB7" s="753"/>
      <c r="AC7" s="753"/>
      <c r="AD7" s="753"/>
      <c r="AE7" s="754"/>
      <c r="AF7" s="755">
        <v>317</v>
      </c>
      <c r="AG7" s="756"/>
      <c r="AH7" s="756"/>
      <c r="AI7" s="756"/>
      <c r="AJ7" s="757"/>
      <c r="AK7" s="758">
        <v>649</v>
      </c>
      <c r="AL7" s="759"/>
      <c r="AM7" s="759"/>
      <c r="AN7" s="759"/>
      <c r="AO7" s="759"/>
      <c r="AP7" s="759">
        <v>7275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-3</v>
      </c>
      <c r="CI7" s="744"/>
      <c r="CJ7" s="744"/>
      <c r="CK7" s="744"/>
      <c r="CL7" s="745"/>
      <c r="CM7" s="743">
        <v>67</v>
      </c>
      <c r="CN7" s="744"/>
      <c r="CO7" s="744"/>
      <c r="CP7" s="744"/>
      <c r="CQ7" s="745"/>
      <c r="CR7" s="743">
        <v>32</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122</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10651</v>
      </c>
      <c r="R23" s="793"/>
      <c r="S23" s="793"/>
      <c r="T23" s="793"/>
      <c r="U23" s="793"/>
      <c r="V23" s="793">
        <v>10301</v>
      </c>
      <c r="W23" s="793"/>
      <c r="X23" s="793"/>
      <c r="Y23" s="793"/>
      <c r="Z23" s="793"/>
      <c r="AA23" s="793">
        <v>350</v>
      </c>
      <c r="AB23" s="793"/>
      <c r="AC23" s="793"/>
      <c r="AD23" s="793"/>
      <c r="AE23" s="794"/>
      <c r="AF23" s="795">
        <v>317</v>
      </c>
      <c r="AG23" s="793"/>
      <c r="AH23" s="793"/>
      <c r="AI23" s="793"/>
      <c r="AJ23" s="796"/>
      <c r="AK23" s="797"/>
      <c r="AL23" s="798"/>
      <c r="AM23" s="798"/>
      <c r="AN23" s="798"/>
      <c r="AO23" s="798"/>
      <c r="AP23" s="793">
        <v>7275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2023</v>
      </c>
      <c r="R28" s="823"/>
      <c r="S28" s="823"/>
      <c r="T28" s="823"/>
      <c r="U28" s="823"/>
      <c r="V28" s="823">
        <v>2004</v>
      </c>
      <c r="W28" s="823"/>
      <c r="X28" s="823"/>
      <c r="Y28" s="823"/>
      <c r="Z28" s="823"/>
      <c r="AA28" s="823">
        <v>19</v>
      </c>
      <c r="AB28" s="823"/>
      <c r="AC28" s="823"/>
      <c r="AD28" s="823"/>
      <c r="AE28" s="824"/>
      <c r="AF28" s="825">
        <v>19</v>
      </c>
      <c r="AG28" s="823"/>
      <c r="AH28" s="823"/>
      <c r="AI28" s="823"/>
      <c r="AJ28" s="826"/>
      <c r="AK28" s="827">
        <v>203</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2276</v>
      </c>
      <c r="R29" s="784"/>
      <c r="S29" s="784"/>
      <c r="T29" s="784"/>
      <c r="U29" s="784"/>
      <c r="V29" s="784">
        <v>2135</v>
      </c>
      <c r="W29" s="784"/>
      <c r="X29" s="784"/>
      <c r="Y29" s="784"/>
      <c r="Z29" s="784"/>
      <c r="AA29" s="784">
        <v>141</v>
      </c>
      <c r="AB29" s="784"/>
      <c r="AC29" s="784"/>
      <c r="AD29" s="784"/>
      <c r="AE29" s="785"/>
      <c r="AF29" s="786">
        <v>141</v>
      </c>
      <c r="AG29" s="787"/>
      <c r="AH29" s="787"/>
      <c r="AI29" s="787"/>
      <c r="AJ29" s="788"/>
      <c r="AK29" s="834">
        <v>390</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249</v>
      </c>
      <c r="R30" s="784"/>
      <c r="S30" s="784"/>
      <c r="T30" s="784"/>
      <c r="U30" s="784"/>
      <c r="V30" s="784">
        <v>248</v>
      </c>
      <c r="W30" s="784"/>
      <c r="X30" s="784"/>
      <c r="Y30" s="784"/>
      <c r="Z30" s="784"/>
      <c r="AA30" s="784">
        <v>1</v>
      </c>
      <c r="AB30" s="784"/>
      <c r="AC30" s="784"/>
      <c r="AD30" s="784"/>
      <c r="AE30" s="785"/>
      <c r="AF30" s="786">
        <v>1</v>
      </c>
      <c r="AG30" s="787"/>
      <c r="AH30" s="787"/>
      <c r="AI30" s="787"/>
      <c r="AJ30" s="788"/>
      <c r="AK30" s="834">
        <v>85</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208</v>
      </c>
      <c r="R31" s="784"/>
      <c r="S31" s="784"/>
      <c r="T31" s="784"/>
      <c r="U31" s="784"/>
      <c r="V31" s="784">
        <v>162</v>
      </c>
      <c r="W31" s="784"/>
      <c r="X31" s="784"/>
      <c r="Y31" s="784"/>
      <c r="Z31" s="784"/>
      <c r="AA31" s="784">
        <v>46</v>
      </c>
      <c r="AB31" s="784"/>
      <c r="AC31" s="784"/>
      <c r="AD31" s="784"/>
      <c r="AE31" s="785"/>
      <c r="AF31" s="786">
        <v>347</v>
      </c>
      <c r="AG31" s="787"/>
      <c r="AH31" s="787"/>
      <c r="AI31" s="787"/>
      <c r="AJ31" s="788"/>
      <c r="AK31" s="834">
        <v>0</v>
      </c>
      <c r="AL31" s="830"/>
      <c r="AM31" s="830"/>
      <c r="AN31" s="830"/>
      <c r="AO31" s="830"/>
      <c r="AP31" s="830">
        <v>219</v>
      </c>
      <c r="AQ31" s="830"/>
      <c r="AR31" s="830"/>
      <c r="AS31" s="830"/>
      <c r="AT31" s="830"/>
      <c r="AU31" s="830">
        <v>1</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50</v>
      </c>
      <c r="R32" s="784"/>
      <c r="S32" s="784"/>
      <c r="T32" s="784"/>
      <c r="U32" s="784"/>
      <c r="V32" s="784">
        <v>50</v>
      </c>
      <c r="W32" s="784"/>
      <c r="X32" s="784"/>
      <c r="Y32" s="784"/>
      <c r="Z32" s="784"/>
      <c r="AA32" s="784">
        <v>0</v>
      </c>
      <c r="AB32" s="784"/>
      <c r="AC32" s="784"/>
      <c r="AD32" s="784"/>
      <c r="AE32" s="785"/>
      <c r="AF32" s="786">
        <v>0</v>
      </c>
      <c r="AG32" s="787"/>
      <c r="AH32" s="787"/>
      <c r="AI32" s="787"/>
      <c r="AJ32" s="788"/>
      <c r="AK32" s="834">
        <v>42</v>
      </c>
      <c r="AL32" s="830"/>
      <c r="AM32" s="830"/>
      <c r="AN32" s="830"/>
      <c r="AO32" s="830"/>
      <c r="AP32" s="830">
        <v>6</v>
      </c>
      <c r="AQ32" s="830"/>
      <c r="AR32" s="830"/>
      <c r="AS32" s="830"/>
      <c r="AT32" s="830"/>
      <c r="AU32" s="830" t="s">
        <v>550</v>
      </c>
      <c r="AV32" s="830"/>
      <c r="AW32" s="830"/>
      <c r="AX32" s="830"/>
      <c r="AY32" s="830"/>
      <c r="AZ32" s="831" t="s">
        <v>550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508</v>
      </c>
      <c r="AG63" s="844"/>
      <c r="AH63" s="844"/>
      <c r="AI63" s="844"/>
      <c r="AJ63" s="845"/>
      <c r="AK63" s="846"/>
      <c r="AL63" s="841"/>
      <c r="AM63" s="841"/>
      <c r="AN63" s="841"/>
      <c r="AO63" s="841"/>
      <c r="AP63" s="844">
        <v>225</v>
      </c>
      <c r="AQ63" s="844"/>
      <c r="AR63" s="844"/>
      <c r="AS63" s="844"/>
      <c r="AT63" s="844"/>
      <c r="AU63" s="844">
        <v>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2136</v>
      </c>
      <c r="R68" s="866"/>
      <c r="S68" s="866"/>
      <c r="T68" s="866"/>
      <c r="U68" s="866"/>
      <c r="V68" s="866">
        <v>1695</v>
      </c>
      <c r="W68" s="866"/>
      <c r="X68" s="866"/>
      <c r="Y68" s="866"/>
      <c r="Z68" s="866"/>
      <c r="AA68" s="866">
        <v>441</v>
      </c>
      <c r="AB68" s="866"/>
      <c r="AC68" s="866"/>
      <c r="AD68" s="866"/>
      <c r="AE68" s="866"/>
      <c r="AF68" s="866">
        <v>411</v>
      </c>
      <c r="AG68" s="866"/>
      <c r="AH68" s="866"/>
      <c r="AI68" s="866"/>
      <c r="AJ68" s="866"/>
      <c r="AK68" s="866" t="s">
        <v>550</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349</v>
      </c>
      <c r="R69" s="830"/>
      <c r="S69" s="830"/>
      <c r="T69" s="830"/>
      <c r="U69" s="830"/>
      <c r="V69" s="830">
        <v>348</v>
      </c>
      <c r="W69" s="830"/>
      <c r="X69" s="830"/>
      <c r="Y69" s="830"/>
      <c r="Z69" s="830"/>
      <c r="AA69" s="830">
        <v>0</v>
      </c>
      <c r="AB69" s="830"/>
      <c r="AC69" s="830"/>
      <c r="AD69" s="830"/>
      <c r="AE69" s="830"/>
      <c r="AF69" s="830">
        <v>0</v>
      </c>
      <c r="AG69" s="830"/>
      <c r="AH69" s="830"/>
      <c r="AI69" s="830"/>
      <c r="AJ69" s="830"/>
      <c r="AK69" s="830">
        <v>2</v>
      </c>
      <c r="AL69" s="830"/>
      <c r="AM69" s="830"/>
      <c r="AN69" s="830"/>
      <c r="AO69" s="830"/>
      <c r="AP69" s="830" t="s">
        <v>550</v>
      </c>
      <c r="AQ69" s="830"/>
      <c r="AR69" s="830"/>
      <c r="AS69" s="830"/>
      <c r="AT69" s="830"/>
      <c r="AU69" s="830" t="s">
        <v>550</v>
      </c>
      <c r="AV69" s="830"/>
      <c r="AW69" s="830"/>
      <c r="AX69" s="830"/>
      <c r="AY69" s="830"/>
      <c r="AZ69" s="832" t="s">
        <v>560</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27</v>
      </c>
      <c r="R70" s="830"/>
      <c r="S70" s="830"/>
      <c r="T70" s="830"/>
      <c r="U70" s="830"/>
      <c r="V70" s="830">
        <v>26</v>
      </c>
      <c r="W70" s="830"/>
      <c r="X70" s="830"/>
      <c r="Y70" s="830"/>
      <c r="Z70" s="830"/>
      <c r="AA70" s="830">
        <v>2</v>
      </c>
      <c r="AB70" s="830"/>
      <c r="AC70" s="830"/>
      <c r="AD70" s="830"/>
      <c r="AE70" s="830"/>
      <c r="AF70" s="830">
        <v>2</v>
      </c>
      <c r="AG70" s="830"/>
      <c r="AH70" s="830"/>
      <c r="AI70" s="830"/>
      <c r="AJ70" s="830"/>
      <c r="AK70" s="830" t="s">
        <v>550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63</v>
      </c>
      <c r="R71" s="830"/>
      <c r="S71" s="830"/>
      <c r="T71" s="830"/>
      <c r="U71" s="830"/>
      <c r="V71" s="830">
        <v>51</v>
      </c>
      <c r="W71" s="830"/>
      <c r="X71" s="830"/>
      <c r="Y71" s="830"/>
      <c r="Z71" s="830"/>
      <c r="AA71" s="830">
        <v>13</v>
      </c>
      <c r="AB71" s="830"/>
      <c r="AC71" s="830"/>
      <c r="AD71" s="830"/>
      <c r="AE71" s="830"/>
      <c r="AF71" s="830">
        <v>13</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332</v>
      </c>
      <c r="R72" s="830"/>
      <c r="S72" s="830"/>
      <c r="T72" s="830"/>
      <c r="U72" s="830"/>
      <c r="V72" s="830">
        <v>216</v>
      </c>
      <c r="W72" s="830"/>
      <c r="X72" s="830"/>
      <c r="Y72" s="830"/>
      <c r="Z72" s="830"/>
      <c r="AA72" s="830">
        <v>117</v>
      </c>
      <c r="AB72" s="830"/>
      <c r="AC72" s="830"/>
      <c r="AD72" s="830"/>
      <c r="AE72" s="830"/>
      <c r="AF72" s="830">
        <v>117</v>
      </c>
      <c r="AG72" s="830"/>
      <c r="AH72" s="830"/>
      <c r="AI72" s="830"/>
      <c r="AJ72" s="830"/>
      <c r="AK72" s="830">
        <v>133</v>
      </c>
      <c r="AL72" s="830"/>
      <c r="AM72" s="830"/>
      <c r="AN72" s="830"/>
      <c r="AO72" s="830"/>
      <c r="AP72" s="830" t="s">
        <v>550</v>
      </c>
      <c r="AQ72" s="830"/>
      <c r="AR72" s="830"/>
      <c r="AS72" s="830"/>
      <c r="AT72" s="830"/>
      <c r="AU72" s="830" t="s">
        <v>550</v>
      </c>
      <c r="AV72" s="830"/>
      <c r="AW72" s="830"/>
      <c r="AX72" s="830"/>
      <c r="AY72" s="830"/>
      <c r="AZ72" s="832" t="s">
        <v>561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211512</v>
      </c>
      <c r="R73" s="830"/>
      <c r="S73" s="830"/>
      <c r="T73" s="830"/>
      <c r="U73" s="830"/>
      <c r="V73" s="830">
        <v>207502</v>
      </c>
      <c r="W73" s="830"/>
      <c r="X73" s="830"/>
      <c r="Y73" s="830"/>
      <c r="Z73" s="830"/>
      <c r="AA73" s="830">
        <v>4010</v>
      </c>
      <c r="AB73" s="830"/>
      <c r="AC73" s="830"/>
      <c r="AD73" s="830"/>
      <c r="AE73" s="830"/>
      <c r="AF73" s="830">
        <v>4010</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1179</v>
      </c>
      <c r="R74" s="830"/>
      <c r="S74" s="830"/>
      <c r="T74" s="830"/>
      <c r="U74" s="830"/>
      <c r="V74" s="830">
        <v>1178</v>
      </c>
      <c r="W74" s="830"/>
      <c r="X74" s="830"/>
      <c r="Y74" s="830"/>
      <c r="Z74" s="830"/>
      <c r="AA74" s="830">
        <v>1</v>
      </c>
      <c r="AB74" s="830"/>
      <c r="AC74" s="830"/>
      <c r="AD74" s="830"/>
      <c r="AE74" s="830"/>
      <c r="AF74" s="830">
        <v>1</v>
      </c>
      <c r="AG74" s="830"/>
      <c r="AH74" s="830"/>
      <c r="AI74" s="830"/>
      <c r="AJ74" s="830"/>
      <c r="AK74" s="830">
        <v>22</v>
      </c>
      <c r="AL74" s="830"/>
      <c r="AM74" s="830"/>
      <c r="AN74" s="830"/>
      <c r="AO74" s="830"/>
      <c r="AP74" s="830">
        <v>525</v>
      </c>
      <c r="AQ74" s="830"/>
      <c r="AR74" s="830"/>
      <c r="AS74" s="830"/>
      <c r="AT74" s="830"/>
      <c r="AU74" s="830">
        <v>8</v>
      </c>
      <c r="AV74" s="830"/>
      <c r="AW74" s="830"/>
      <c r="AX74" s="830"/>
      <c r="AY74" s="830"/>
      <c r="AZ74" s="832" t="s">
        <v>562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674</v>
      </c>
      <c r="R75" s="878"/>
      <c r="S75" s="878"/>
      <c r="T75" s="878"/>
      <c r="U75" s="834"/>
      <c r="V75" s="879">
        <v>643</v>
      </c>
      <c r="W75" s="878"/>
      <c r="X75" s="878"/>
      <c r="Y75" s="878"/>
      <c r="Z75" s="834"/>
      <c r="AA75" s="879">
        <v>31</v>
      </c>
      <c r="AB75" s="878"/>
      <c r="AC75" s="878"/>
      <c r="AD75" s="878"/>
      <c r="AE75" s="834"/>
      <c r="AF75" s="879">
        <v>31</v>
      </c>
      <c r="AG75" s="878"/>
      <c r="AH75" s="878"/>
      <c r="AI75" s="878"/>
      <c r="AJ75" s="834"/>
      <c r="AK75" s="879">
        <v>9</v>
      </c>
      <c r="AL75" s="878"/>
      <c r="AM75" s="878"/>
      <c r="AN75" s="878"/>
      <c r="AO75" s="834"/>
      <c r="AP75" s="879" t="s">
        <v>550</v>
      </c>
      <c r="AQ75" s="878"/>
      <c r="AR75" s="878"/>
      <c r="AS75" s="878"/>
      <c r="AT75" s="834"/>
      <c r="AU75" s="879">
        <v>0</v>
      </c>
      <c r="AV75" s="878"/>
      <c r="AW75" s="878"/>
      <c r="AX75" s="878"/>
      <c r="AY75" s="834"/>
      <c r="AZ75" s="832" t="s">
        <v>563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4585</v>
      </c>
      <c r="AG88" s="844"/>
      <c r="AH88" s="844"/>
      <c r="AI88" s="844"/>
      <c r="AJ88" s="844"/>
      <c r="AK88" s="841"/>
      <c r="AL88" s="841"/>
      <c r="AM88" s="841"/>
      <c r="AN88" s="841"/>
      <c r="AO88" s="841"/>
      <c r="AP88" s="844">
        <v>525</v>
      </c>
      <c r="AQ88" s="844"/>
      <c r="AR88" s="844"/>
      <c r="AS88" s="844"/>
      <c r="AT88" s="844"/>
      <c r="AU88" s="844">
        <v>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v>
      </c>
      <c r="CS102" s="852"/>
      <c r="CT102" s="852"/>
      <c r="CU102" s="852"/>
      <c r="CV102" s="891"/>
      <c r="CW102" s="890" t="s">
        <v>550</v>
      </c>
      <c r="CX102" s="852"/>
      <c r="CY102" s="852"/>
      <c r="CZ102" s="852"/>
      <c r="DA102" s="891"/>
      <c r="DB102" s="890" t="s">
        <v>550</v>
      </c>
      <c r="DC102" s="852"/>
      <c r="DD102" s="852"/>
      <c r="DE102" s="852"/>
      <c r="DF102" s="891"/>
      <c r="DG102" s="890" t="s">
        <v>550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728261</v>
      </c>
      <c r="AB110" s="900"/>
      <c r="AC110" s="900"/>
      <c r="AD110" s="900"/>
      <c r="AE110" s="901"/>
      <c r="AF110" s="902">
        <v>770352</v>
      </c>
      <c r="AG110" s="900"/>
      <c r="AH110" s="900"/>
      <c r="AI110" s="900"/>
      <c r="AJ110" s="901"/>
      <c r="AK110" s="902">
        <v>768067</v>
      </c>
      <c r="AL110" s="900"/>
      <c r="AM110" s="900"/>
      <c r="AN110" s="900"/>
      <c r="AO110" s="901"/>
      <c r="AP110" s="903">
        <v>16.100000000000001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7978912</v>
      </c>
      <c r="BR110" s="931"/>
      <c r="BS110" s="931"/>
      <c r="BT110" s="931"/>
      <c r="BU110" s="931"/>
      <c r="BV110" s="931">
        <v>7627289</v>
      </c>
      <c r="BW110" s="931"/>
      <c r="BX110" s="931"/>
      <c r="BY110" s="931"/>
      <c r="BZ110" s="931"/>
      <c r="CA110" s="931">
        <v>7275254</v>
      </c>
      <c r="CB110" s="931"/>
      <c r="CC110" s="931"/>
      <c r="CD110" s="931"/>
      <c r="CE110" s="931"/>
      <c r="CF110" s="944">
        <v>152.6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v>658</v>
      </c>
      <c r="CB112" s="926"/>
      <c r="CC112" s="926"/>
      <c r="CD112" s="926"/>
      <c r="CE112" s="926"/>
      <c r="CF112" s="920">
        <v>0</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407</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8297</v>
      </c>
      <c r="BR113" s="926"/>
      <c r="BS113" s="926"/>
      <c r="BT113" s="926"/>
      <c r="BU113" s="926"/>
      <c r="BV113" s="926">
        <v>8297</v>
      </c>
      <c r="BW113" s="926"/>
      <c r="BX113" s="926"/>
      <c r="BY113" s="926"/>
      <c r="BZ113" s="926"/>
      <c r="CA113" s="926">
        <v>7586</v>
      </c>
      <c r="CB113" s="926"/>
      <c r="CC113" s="926"/>
      <c r="CD113" s="926"/>
      <c r="CE113" s="926"/>
      <c r="CF113" s="920">
        <v>0.2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13157</v>
      </c>
      <c r="AB114" s="959"/>
      <c r="AC114" s="959"/>
      <c r="AD114" s="959"/>
      <c r="AE114" s="960"/>
      <c r="AF114" s="961">
        <v>13706</v>
      </c>
      <c r="AG114" s="959"/>
      <c r="AH114" s="959"/>
      <c r="AI114" s="959"/>
      <c r="AJ114" s="960"/>
      <c r="AK114" s="961">
        <v>14040</v>
      </c>
      <c r="AL114" s="959"/>
      <c r="AM114" s="959"/>
      <c r="AN114" s="959"/>
      <c r="AO114" s="960"/>
      <c r="AP114" s="962">
        <v>0.3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1442161</v>
      </c>
      <c r="BR114" s="926"/>
      <c r="BS114" s="926"/>
      <c r="BT114" s="926"/>
      <c r="BU114" s="926"/>
      <c r="BV114" s="926">
        <v>1462710</v>
      </c>
      <c r="BW114" s="926"/>
      <c r="BX114" s="926"/>
      <c r="BY114" s="926"/>
      <c r="BZ114" s="926"/>
      <c r="CA114" s="926">
        <v>1606024</v>
      </c>
      <c r="CB114" s="926"/>
      <c r="CC114" s="926"/>
      <c r="CD114" s="926"/>
      <c r="CE114" s="926"/>
      <c r="CF114" s="920">
        <v>33.700000000000003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741825</v>
      </c>
      <c r="AB117" s="979"/>
      <c r="AC117" s="979"/>
      <c r="AD117" s="979"/>
      <c r="AE117" s="980"/>
      <c r="AF117" s="981">
        <v>784058</v>
      </c>
      <c r="AG117" s="979"/>
      <c r="AH117" s="979"/>
      <c r="AI117" s="979"/>
      <c r="AJ117" s="980"/>
      <c r="AK117" s="981">
        <v>782107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9429370</v>
      </c>
      <c r="BR119" s="1000"/>
      <c r="BS119" s="1000"/>
      <c r="BT119" s="1000"/>
      <c r="BU119" s="1000"/>
      <c r="BV119" s="1000">
        <v>9098296</v>
      </c>
      <c r="BW119" s="1000"/>
      <c r="BX119" s="1000"/>
      <c r="BY119" s="1000"/>
      <c r="BZ119" s="1000"/>
      <c r="CA119" s="1000">
        <v>8889522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4911070</v>
      </c>
      <c r="BR120" s="931"/>
      <c r="BS120" s="931"/>
      <c r="BT120" s="931"/>
      <c r="BU120" s="931"/>
      <c r="BV120" s="931">
        <v>4953970</v>
      </c>
      <c r="BW120" s="931"/>
      <c r="BX120" s="931"/>
      <c r="BY120" s="931"/>
      <c r="BZ120" s="931"/>
      <c r="CA120" s="931">
        <v>5342212</v>
      </c>
      <c r="CB120" s="931"/>
      <c r="CC120" s="931"/>
      <c r="CD120" s="931"/>
      <c r="CE120" s="931"/>
      <c r="CF120" s="944">
        <v>112.1</v>
      </c>
      <c r="CG120" s="945"/>
      <c r="CH120" s="945"/>
      <c r="CI120" s="945"/>
      <c r="CJ120" s="945"/>
      <c r="CK120" s="1006" t="s">
        <v>446</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658</v>
      </c>
      <c r="DR120" s="931"/>
      <c r="DS120" s="931"/>
      <c r="DT120" s="931"/>
      <c r="DU120" s="931"/>
      <c r="DV120" s="932">
        <v>0</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122579</v>
      </c>
      <c r="BR121" s="926"/>
      <c r="BS121" s="926"/>
      <c r="BT121" s="926"/>
      <c r="BU121" s="926"/>
      <c r="BV121" s="926">
        <v>115819</v>
      </c>
      <c r="BW121" s="926"/>
      <c r="BX121" s="926"/>
      <c r="BY121" s="926"/>
      <c r="BZ121" s="926"/>
      <c r="CA121" s="926">
        <v>74547</v>
      </c>
      <c r="CB121" s="926"/>
      <c r="CC121" s="926"/>
      <c r="CD121" s="926"/>
      <c r="CE121" s="926"/>
      <c r="CF121" s="920">
        <v>1.6</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6251116</v>
      </c>
      <c r="BR122" s="1000"/>
      <c r="BS122" s="1000"/>
      <c r="BT122" s="1000"/>
      <c r="BU122" s="1000"/>
      <c r="BV122" s="1000">
        <v>6038533</v>
      </c>
      <c r="BW122" s="1000"/>
      <c r="BX122" s="1000"/>
      <c r="BY122" s="1000"/>
      <c r="BZ122" s="1000"/>
      <c r="CA122" s="1000">
        <v>5792439</v>
      </c>
      <c r="CB122" s="1000"/>
      <c r="CC122" s="1000"/>
      <c r="CD122" s="1000"/>
      <c r="CE122" s="1000"/>
      <c r="CF122" s="1017">
        <v>121.5</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11284765</v>
      </c>
      <c r="BR123" s="1064"/>
      <c r="BS123" s="1064"/>
      <c r="BT123" s="1064"/>
      <c r="BU123" s="1064"/>
      <c r="BV123" s="1064">
        <v>11108322</v>
      </c>
      <c r="BW123" s="1064"/>
      <c r="BX123" s="1064"/>
      <c r="BY123" s="1064"/>
      <c r="BZ123" s="1064"/>
      <c r="CA123" s="1064">
        <v>11209198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14804</v>
      </c>
      <c r="AB128" s="1046"/>
      <c r="AC128" s="1046"/>
      <c r="AD128" s="1046"/>
      <c r="AE128" s="1047"/>
      <c r="AF128" s="1048">
        <v>11397</v>
      </c>
      <c r="AG128" s="1046"/>
      <c r="AH128" s="1046"/>
      <c r="AI128" s="1046"/>
      <c r="AJ128" s="1047"/>
      <c r="AK128" s="1048">
        <v>12646</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5464907</v>
      </c>
      <c r="AB129" s="959"/>
      <c r="AC129" s="959"/>
      <c r="AD129" s="959"/>
      <c r="AE129" s="960"/>
      <c r="AF129" s="961">
        <v>5305766</v>
      </c>
      <c r="AG129" s="959"/>
      <c r="AH129" s="959"/>
      <c r="AI129" s="959"/>
      <c r="AJ129" s="960"/>
      <c r="AK129" s="961">
        <v>5350562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583720</v>
      </c>
      <c r="AB130" s="959"/>
      <c r="AC130" s="959"/>
      <c r="AD130" s="959"/>
      <c r="AE130" s="960"/>
      <c r="AF130" s="961">
        <v>598851</v>
      </c>
      <c r="AG130" s="959"/>
      <c r="AH130" s="959"/>
      <c r="AI130" s="959"/>
      <c r="AJ130" s="960"/>
      <c r="AK130" s="961">
        <v>584334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4881187</v>
      </c>
      <c r="AB131" s="986"/>
      <c r="AC131" s="986"/>
      <c r="AD131" s="986"/>
      <c r="AE131" s="987"/>
      <c r="AF131" s="985">
        <v>4706915</v>
      </c>
      <c r="AG131" s="986"/>
      <c r="AH131" s="986"/>
      <c r="AI131" s="986"/>
      <c r="AJ131" s="987"/>
      <c r="AK131" s="985">
        <v>4766228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2.9357818089999999</v>
      </c>
      <c r="AB132" s="1097"/>
      <c r="AC132" s="1097"/>
      <c r="AD132" s="1097"/>
      <c r="AE132" s="1098"/>
      <c r="AF132" s="1099">
        <v>3.6926521939999999</v>
      </c>
      <c r="AG132" s="1097"/>
      <c r="AH132" s="1097"/>
      <c r="AI132" s="1097"/>
      <c r="AJ132" s="1098"/>
      <c r="AK132" s="1099">
        <v>3.884140666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2.9</v>
      </c>
      <c r="AB133" s="1080"/>
      <c r="AC133" s="1080"/>
      <c r="AD133" s="1080"/>
      <c r="AE133" s="1081"/>
      <c r="AF133" s="1079">
        <v>3.1</v>
      </c>
      <c r="AG133" s="1080"/>
      <c r="AH133" s="1080"/>
      <c r="AI133" s="1080"/>
      <c r="AJ133" s="1081"/>
      <c r="AK133" s="1079">
        <v>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BEAstjvpRIznUHashIalCWm3vHt/p3KyuiN2Nq6iQkZWXs+wqisprsd+VNYjZqyV5aemdtnUUZt01+0E6oiGg==" saltValue="ZZ0gFFaqGZ3FIZjVBECm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DI8" sqref="DI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ooF2FwastmKDajQhJ4YAq7LxTi7WqgxlKvzoaZTE7zPgs2JSNoKKNy3DVRNA3h35WbFQRF1f49ScL0VNC8ZvQ==" saltValue="Tokvu4/TTzga5fJBAs3y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election activeCell="AN89" sqref="AN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E3SKG3YGh0wODGSa/vwb2gNRhxbyWfe77CSZsgaSTSB+rVwXnuMiBlPZvzsJqF7YDNtdt4cf4y028badenlA==" saltValue="BwyoZS6Om9iXaCkmDFx3m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1714125</v>
      </c>
      <c r="AP9" s="281">
        <v>121889</v>
      </c>
      <c r="AQ9" s="282">
        <v>111034</v>
      </c>
      <c r="AR9" s="283">
        <v>9.8000000000000007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250699</v>
      </c>
      <c r="AP10" s="284">
        <v>17827</v>
      </c>
      <c r="AQ10" s="285">
        <v>15617</v>
      </c>
      <c r="AR10" s="286">
        <v>14.2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1538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113598</v>
      </c>
      <c r="AP13" s="284">
        <v>8078</v>
      </c>
      <c r="AQ13" s="285">
        <v>4378</v>
      </c>
      <c r="AR13" s="286">
        <v>84.5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32179</v>
      </c>
      <c r="AP14" s="284">
        <v>2288</v>
      </c>
      <c r="AQ14" s="285">
        <v>2499</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-121943</v>
      </c>
      <c r="AP15" s="284">
        <v>-8671</v>
      </c>
      <c r="AQ15" s="285">
        <v>-6867</v>
      </c>
      <c r="AR15" s="286">
        <v>26.3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1988658</v>
      </c>
      <c r="AP16" s="284">
        <v>141411</v>
      </c>
      <c r="AQ16" s="285">
        <v>128199</v>
      </c>
      <c r="AR16" s="286">
        <v>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11.88</v>
      </c>
      <c r="AP21" s="298">
        <v>10.85</v>
      </c>
      <c r="AQ21" s="299">
        <v>1.03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100.2</v>
      </c>
      <c r="AP22" s="303">
        <v>96.2</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768067</v>
      </c>
      <c r="AP32" s="312">
        <v>54616</v>
      </c>
      <c r="AQ32" s="313">
        <v>62185</v>
      </c>
      <c r="AR32" s="314">
        <v>-12.2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t="s">
        <v>487</v>
      </c>
      <c r="AP35" s="312" t="s">
        <v>487</v>
      </c>
      <c r="AQ35" s="313">
        <v>15497</v>
      </c>
      <c r="AR35" s="314" t="s">
        <v>487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14040</v>
      </c>
      <c r="AP36" s="312">
        <v>998</v>
      </c>
      <c r="AQ36" s="313">
        <v>3842</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306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-12646</v>
      </c>
      <c r="AP39" s="312">
        <v>-899</v>
      </c>
      <c r="AQ39" s="313">
        <v>-2250</v>
      </c>
      <c r="AR39" s="314">
        <v>-60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-584334</v>
      </c>
      <c r="AP40" s="312">
        <v>-41551</v>
      </c>
      <c r="AQ40" s="313">
        <v>-52332</v>
      </c>
      <c r="AR40" s="314">
        <v>-20.6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185127</v>
      </c>
      <c r="AP41" s="312">
        <v>13164</v>
      </c>
      <c r="AQ41" s="313">
        <v>27253</v>
      </c>
      <c r="AR41" s="314">
        <v>-51.7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1406029</v>
      </c>
      <c r="AN51" s="334">
        <v>92235</v>
      </c>
      <c r="AO51" s="335">
        <v>-58.9</v>
      </c>
      <c r="AP51" s="336">
        <v>87464</v>
      </c>
      <c r="AQ51" s="337">
        <v>19</v>
      </c>
      <c r="AR51" s="338">
        <v>-77.900000000000006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573367</v>
      </c>
      <c r="AN52" s="342">
        <v>37613</v>
      </c>
      <c r="AO52" s="343">
        <v>37.299999999999997</v>
      </c>
      <c r="AP52" s="344">
        <v>47479</v>
      </c>
      <c r="AQ52" s="345">
        <v>10.199999999999999</v>
      </c>
      <c r="AR52" s="346">
        <v>27.1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1280438</v>
      </c>
      <c r="AN53" s="334">
        <v>85477</v>
      </c>
      <c r="AO53" s="335">
        <v>-7.3</v>
      </c>
      <c r="AP53" s="336">
        <v>117234</v>
      </c>
      <c r="AQ53" s="337">
        <v>34</v>
      </c>
      <c r="AR53" s="338">
        <v>-41.3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543242</v>
      </c>
      <c r="AN54" s="342">
        <v>36264</v>
      </c>
      <c r="AO54" s="343">
        <v>-3.6</v>
      </c>
      <c r="AP54" s="344">
        <v>59796</v>
      </c>
      <c r="AQ54" s="345">
        <v>25.9</v>
      </c>
      <c r="AR54" s="346">
        <v>-29.5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1350420</v>
      </c>
      <c r="AN55" s="334">
        <v>91903</v>
      </c>
      <c r="AO55" s="335">
        <v>7.5</v>
      </c>
      <c r="AP55" s="336">
        <v>97758</v>
      </c>
      <c r="AQ55" s="337">
        <v>-16.600000000000001</v>
      </c>
      <c r="AR55" s="338">
        <v>24.1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656717</v>
      </c>
      <c r="AN56" s="342">
        <v>44693</v>
      </c>
      <c r="AO56" s="343">
        <v>23.2</v>
      </c>
      <c r="AP56" s="344">
        <v>45946</v>
      </c>
      <c r="AQ56" s="345">
        <v>-23.2</v>
      </c>
      <c r="AR56" s="346">
        <v>46.4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914334</v>
      </c>
      <c r="AN57" s="334">
        <v>63566</v>
      </c>
      <c r="AO57" s="335">
        <v>-30.8</v>
      </c>
      <c r="AP57" s="336">
        <v>91338</v>
      </c>
      <c r="AQ57" s="337">
        <v>-6.6</v>
      </c>
      <c r="AR57" s="338">
        <v>-24.2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376349</v>
      </c>
      <c r="AN58" s="342">
        <v>26164</v>
      </c>
      <c r="AO58" s="343">
        <v>-41.5</v>
      </c>
      <c r="AP58" s="344">
        <v>43989</v>
      </c>
      <c r="AQ58" s="345">
        <v>-4.3</v>
      </c>
      <c r="AR58" s="346">
        <v>-37.200000000000003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1025931</v>
      </c>
      <c r="AN59" s="334">
        <v>72952</v>
      </c>
      <c r="AO59" s="335">
        <v>14.8</v>
      </c>
      <c r="AP59" s="336">
        <v>103975</v>
      </c>
      <c r="AQ59" s="337">
        <v>13.8</v>
      </c>
      <c r="AR59" s="338">
        <v>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479889</v>
      </c>
      <c r="AN60" s="342">
        <v>34124</v>
      </c>
      <c r="AO60" s="343">
        <v>30.4</v>
      </c>
      <c r="AP60" s="344">
        <v>52698</v>
      </c>
      <c r="AQ60" s="345">
        <v>19.8</v>
      </c>
      <c r="AR60" s="346">
        <v>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1195430</v>
      </c>
      <c r="AN61" s="349">
        <v>81227</v>
      </c>
      <c r="AO61" s="350">
        <v>-14.9</v>
      </c>
      <c r="AP61" s="351">
        <v>99554</v>
      </c>
      <c r="AQ61" s="352">
        <v>8.6999999999999993</v>
      </c>
      <c r="AR61" s="338">
        <v>-23.6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525913</v>
      </c>
      <c r="AN62" s="342">
        <v>35772</v>
      </c>
      <c r="AO62" s="343">
        <v>9.1999999999999993</v>
      </c>
      <c r="AP62" s="344">
        <v>49982</v>
      </c>
      <c r="AQ62" s="345">
        <v>5.7</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FzvmaOabt5pH+NUxiPW7sgHu2+sg9QZrMKdFjPTu+p6DOW9HaIA739EBLd5NZKLHoW2iduhHK9sR+5vB8H5JA==" saltValue="DIgCQCSBSDF3nKgFTwc0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1" zoomScaleNormal="100" zoomScaleSheetLayoutView="55" workbookViewId="0">
      <selection activeCell="BY11" sqref="BY1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cD5B0tkKDoxVNyobzDpieb4l/YJtHUT1cfzXoZadh8ivSCM7zqJsfVyDSPvicyZQe0p6IMYxOGLBWuSvccccQ==" saltValue="mDXag5dBj1nlRRrKJ5U3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YV6Igp+ADSlFFZMepwXN9h399iQ4I9OGvxjzQapfZsSED2iXmZr8Kjeta1oh9tKP6BU4t+REZUBUxWU53JDqxw==" saltValue="ehLpxG/tKfdV84wyNEl8L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18.72</v>
      </c>
      <c r="G47" s="12">
        <v>17.05</v>
      </c>
      <c r="H47" s="12">
        <v>18.05</v>
      </c>
      <c r="I47" s="12">
        <v>16.37</v>
      </c>
      <c r="J47" s="13">
        <v>18.420000000000002</v>
      </c>
    </row>
    <row r="48" spans="2:10" ht="57.75" customHeight="1" x14ac:dyDescent="0.15">
      <c r="B48" s="14"/>
      <c r="C48" s="1141" t="s">
        <v>4</v>
      </c>
      <c r="D48" s="1141"/>
      <c r="E48" s="1142"/>
      <c r="F48" s="15">
        <v>10.68</v>
      </c>
      <c r="G48" s="16">
        <v>10.78</v>
      </c>
      <c r="H48" s="16">
        <v>5.3</v>
      </c>
      <c r="I48" s="16">
        <v>8.92</v>
      </c>
      <c r="J48" s="17">
        <v>5.93</v>
      </c>
    </row>
    <row r="49" spans="2:10" ht="57.75" customHeight="1" thickBot="1" x14ac:dyDescent="0.2">
      <c r="B49" s="18"/>
      <c r="C49" s="1143" t="s">
        <v>5</v>
      </c>
      <c r="D49" s="1143"/>
      <c r="E49" s="1144"/>
      <c r="F49" s="19" t="s">
        <v>531</v>
      </c>
      <c r="G49" s="20" t="s">
        <v>532</v>
      </c>
      <c r="H49" s="20" t="s">
        <v>533</v>
      </c>
      <c r="I49" s="20" t="s">
        <v>534</v>
      </c>
      <c r="J49" s="21" t="s">
        <v>535</v>
      </c>
    </row>
    <row r="50" spans="2:10" x14ac:dyDescent="0.15"/>
  </sheetData>
  <sheetProtection algorithmName="SHA-512" hashValue="dfJJe+OYO8ZjBesm/NOjK8yIMewldmmoAk9ZHKjMwzQ25mdcgu9FykSBJtG3MwZMEVeJ0dxuBRfHpN7wpluUmQ==" saltValue="kT1h6VK/L5VGTEuPKiAm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536</v>
      </c>
      <c r="D34" s="1151"/>
      <c r="E34" s="1152"/>
      <c r="F34" s="32">
        <v>5.55</v>
      </c>
      <c r="G34" s="33">
        <v>5.61</v>
      </c>
      <c r="H34" s="33">
        <v>6.13</v>
      </c>
      <c r="I34" s="33">
        <v>6.57</v>
      </c>
      <c r="J34" s="34">
        <v>6.49</v>
      </c>
      <c r="K34" s="22"/>
      <c r="L34" s="22"/>
      <c r="M34" s="22"/>
      <c r="N34" s="22"/>
      <c r="O34" s="22"/>
      <c r="P34" s="22"/>
    </row>
    <row r="35" spans="1:16" ht="39" customHeight="1" x14ac:dyDescent="0.15">
      <c r="A35" s="22"/>
      <c r="B35" s="35"/>
      <c r="C35" s="1145" t="s">
        <v>537</v>
      </c>
      <c r="D35" s="1146"/>
      <c r="E35" s="1147"/>
      <c r="F35" s="36">
        <v>10.67</v>
      </c>
      <c r="G35" s="37">
        <v>10.77</v>
      </c>
      <c r="H35" s="37">
        <v>5.3</v>
      </c>
      <c r="I35" s="37">
        <v>8.92</v>
      </c>
      <c r="J35" s="38">
        <v>5.92</v>
      </c>
      <c r="K35" s="22"/>
      <c r="L35" s="22"/>
      <c r="M35" s="22"/>
      <c r="N35" s="22"/>
      <c r="O35" s="22"/>
      <c r="P35" s="22"/>
    </row>
    <row r="36" spans="1:16" ht="39" customHeight="1" x14ac:dyDescent="0.15">
      <c r="A36" s="22"/>
      <c r="B36" s="35"/>
      <c r="C36" s="1145" t="s">
        <v>538</v>
      </c>
      <c r="D36" s="1146"/>
      <c r="E36" s="1147"/>
      <c r="F36" s="36">
        <v>1.03</v>
      </c>
      <c r="G36" s="37">
        <v>0.73</v>
      </c>
      <c r="H36" s="37">
        <v>0.76</v>
      </c>
      <c r="I36" s="37">
        <v>2.44</v>
      </c>
      <c r="J36" s="38">
        <v>2.63</v>
      </c>
      <c r="K36" s="22"/>
      <c r="L36" s="22"/>
      <c r="M36" s="22"/>
      <c r="N36" s="22"/>
      <c r="O36" s="22"/>
      <c r="P36" s="22"/>
    </row>
    <row r="37" spans="1:16" ht="39" customHeight="1" x14ac:dyDescent="0.15">
      <c r="A37" s="22"/>
      <c r="B37" s="35"/>
      <c r="C37" s="1145" t="s">
        <v>539</v>
      </c>
      <c r="D37" s="1146"/>
      <c r="E37" s="1147"/>
      <c r="F37" s="36">
        <v>0.66</v>
      </c>
      <c r="G37" s="37">
        <v>0.45</v>
      </c>
      <c r="H37" s="37">
        <v>0.79</v>
      </c>
      <c r="I37" s="37">
        <v>1.1299999999999999</v>
      </c>
      <c r="J37" s="38">
        <v>0.35</v>
      </c>
      <c r="K37" s="22"/>
      <c r="L37" s="22"/>
      <c r="M37" s="22"/>
      <c r="N37" s="22"/>
      <c r="O37" s="22"/>
      <c r="P37" s="22"/>
    </row>
    <row r="38" spans="1:16" ht="39" customHeight="1" x14ac:dyDescent="0.15">
      <c r="A38" s="22"/>
      <c r="B38" s="35"/>
      <c r="C38" s="1145" t="s">
        <v>540</v>
      </c>
      <c r="D38" s="1146"/>
      <c r="E38" s="1147"/>
      <c r="F38" s="36">
        <v>0.01</v>
      </c>
      <c r="G38" s="37">
        <v>0.02</v>
      </c>
      <c r="H38" s="37">
        <v>0.01</v>
      </c>
      <c r="I38" s="37">
        <v>0.02</v>
      </c>
      <c r="J38" s="38">
        <v>0.01</v>
      </c>
      <c r="K38" s="22"/>
      <c r="L38" s="22"/>
      <c r="M38" s="22"/>
      <c r="N38" s="22"/>
      <c r="O38" s="22"/>
      <c r="P38" s="22"/>
    </row>
    <row r="39" spans="1:16" ht="39" customHeight="1" x14ac:dyDescent="0.15">
      <c r="A39" s="22"/>
      <c r="B39" s="35"/>
      <c r="C39" s="1145" t="s">
        <v>541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wZVcgzElJC7p4EQNZhf7VB0oXLA30FMs+1qNvyEKRq3pnwD8TsXVUfnxBNAIhxNXkvjGi6FB/fH7VEFlp0Lg==" saltValue="gVtrf6dzaHCBnm2DfYgG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704</v>
      </c>
      <c r="L45" s="60">
        <v>713</v>
      </c>
      <c r="M45" s="60">
        <v>728</v>
      </c>
      <c r="N45" s="60">
        <v>770</v>
      </c>
      <c r="O45" s="61">
        <v>768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0</v>
      </c>
      <c r="L48" s="64">
        <v>0</v>
      </c>
      <c r="M48" s="64">
        <v>0</v>
      </c>
      <c r="N48" s="64" t="s">
        <v>487</v>
      </c>
      <c r="O48" s="65" t="s">
        <v>487</v>
      </c>
      <c r="P48" s="48"/>
      <c r="Q48" s="48"/>
      <c r="R48" s="48"/>
      <c r="S48" s="48"/>
      <c r="T48" s="48"/>
      <c r="U48" s="48"/>
    </row>
    <row r="49" spans="1:21" ht="30.75" customHeight="1" x14ac:dyDescent="0.15">
      <c r="A49" s="48"/>
      <c r="B49" s="1155"/>
      <c r="C49" s="1156"/>
      <c r="D49" s="62"/>
      <c r="E49" s="1161" t="s">
        <v>14</v>
      </c>
      <c r="F49" s="1161"/>
      <c r="G49" s="1161"/>
      <c r="H49" s="1161"/>
      <c r="I49" s="1161"/>
      <c r="J49" s="1162"/>
      <c r="K49" s="63">
        <v>59</v>
      </c>
      <c r="L49" s="64">
        <v>11</v>
      </c>
      <c r="M49" s="64">
        <v>13</v>
      </c>
      <c r="N49" s="64">
        <v>14</v>
      </c>
      <c r="O49" s="65">
        <v>14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635</v>
      </c>
      <c r="L52" s="64">
        <v>597</v>
      </c>
      <c r="M52" s="64">
        <v>599</v>
      </c>
      <c r="N52" s="64">
        <v>611</v>
      </c>
      <c r="O52" s="65">
        <v>597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128</v>
      </c>
      <c r="L53" s="69">
        <v>127</v>
      </c>
      <c r="M53" s="69">
        <v>142</v>
      </c>
      <c r="N53" s="69">
        <v>173</v>
      </c>
      <c r="O53" s="70">
        <v>185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jhsYRd3y293HmL4l4TS7cfXsYGuAY0RFd+C6+i85qg90IxCXlJikuqHaukcqds/ZEIqXEJgwj3nKxtaKdHIRw==" saltValue="UVWw5emvl83JzPtQFM1f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7748</v>
      </c>
      <c r="J41" s="356">
        <v>7895</v>
      </c>
      <c r="K41" s="356">
        <v>7979</v>
      </c>
      <c r="L41" s="356">
        <v>7627</v>
      </c>
      <c r="M41" s="357">
        <v>7275</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1</v>
      </c>
      <c r="J43" s="359">
        <v>0</v>
      </c>
      <c r="K43" s="359" t="s">
        <v>487</v>
      </c>
      <c r="L43" s="359" t="s">
        <v>487</v>
      </c>
      <c r="M43" s="360">
        <v>1</v>
      </c>
    </row>
    <row r="44" spans="2:13" ht="27.75" customHeight="1" x14ac:dyDescent="0.15">
      <c r="B44" s="1186"/>
      <c r="C44" s="1187"/>
      <c r="D44" s="106"/>
      <c r="E44" s="1192" t="s">
        <v>34</v>
      </c>
      <c r="F44" s="1192"/>
      <c r="G44" s="1192"/>
      <c r="H44" s="1193"/>
      <c r="I44" s="358">
        <v>137</v>
      </c>
      <c r="J44" s="359">
        <v>9</v>
      </c>
      <c r="K44" s="359">
        <v>8</v>
      </c>
      <c r="L44" s="359">
        <v>8</v>
      </c>
      <c r="M44" s="360">
        <v>8</v>
      </c>
    </row>
    <row r="45" spans="2:13" ht="27.75" customHeight="1" x14ac:dyDescent="0.15">
      <c r="B45" s="1186"/>
      <c r="C45" s="1187"/>
      <c r="D45" s="106"/>
      <c r="E45" s="1192" t="s">
        <v>35</v>
      </c>
      <c r="F45" s="1192"/>
      <c r="G45" s="1192"/>
      <c r="H45" s="1193"/>
      <c r="I45" s="358">
        <v>1563</v>
      </c>
      <c r="J45" s="359">
        <v>1328</v>
      </c>
      <c r="K45" s="359">
        <v>1442</v>
      </c>
      <c r="L45" s="359">
        <v>1463</v>
      </c>
      <c r="M45" s="360">
        <v>1606</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4182</v>
      </c>
      <c r="J50" s="359">
        <v>4154</v>
      </c>
      <c r="K50" s="359">
        <v>4911</v>
      </c>
      <c r="L50" s="359">
        <v>4954</v>
      </c>
      <c r="M50" s="360">
        <v>5342</v>
      </c>
    </row>
    <row r="51" spans="2:13" ht="27.75" customHeight="1" x14ac:dyDescent="0.15">
      <c r="B51" s="1186"/>
      <c r="C51" s="1187"/>
      <c r="D51" s="106"/>
      <c r="E51" s="1192" t="s">
        <v>42</v>
      </c>
      <c r="F51" s="1192"/>
      <c r="G51" s="1192"/>
      <c r="H51" s="1193"/>
      <c r="I51" s="358">
        <v>162</v>
      </c>
      <c r="J51" s="359">
        <v>143</v>
      </c>
      <c r="K51" s="359">
        <v>123</v>
      </c>
      <c r="L51" s="359">
        <v>116</v>
      </c>
      <c r="M51" s="360">
        <v>75</v>
      </c>
    </row>
    <row r="52" spans="2:13" ht="27.75" customHeight="1" x14ac:dyDescent="0.15">
      <c r="B52" s="1188"/>
      <c r="C52" s="1189"/>
      <c r="D52" s="106"/>
      <c r="E52" s="1192" t="s">
        <v>43</v>
      </c>
      <c r="F52" s="1192"/>
      <c r="G52" s="1192"/>
      <c r="H52" s="1193"/>
      <c r="I52" s="358">
        <v>6232</v>
      </c>
      <c r="J52" s="359">
        <v>6324</v>
      </c>
      <c r="K52" s="359">
        <v>6251</v>
      </c>
      <c r="L52" s="359">
        <v>6039</v>
      </c>
      <c r="M52" s="360">
        <v>5792</v>
      </c>
    </row>
    <row r="53" spans="2:13" ht="27.75" customHeight="1" thickBot="1" x14ac:dyDescent="0.2">
      <c r="B53" s="1199" t="s">
        <v>19</v>
      </c>
      <c r="C53" s="1200"/>
      <c r="D53" s="110"/>
      <c r="E53" s="1201" t="s">
        <v>44</v>
      </c>
      <c r="F53" s="1201"/>
      <c r="G53" s="1201"/>
      <c r="H53" s="1202"/>
      <c r="I53" s="361">
        <v>-1126</v>
      </c>
      <c r="J53" s="362">
        <v>-1389</v>
      </c>
      <c r="K53" s="362">
        <v>-1855</v>
      </c>
      <c r="L53" s="362">
        <v>-2010</v>
      </c>
      <c r="M53" s="363">
        <v>-2320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1Tlj8xslgVW+wE8CzsKn6IXmwyz4p8ApTwtHIG/902NCfkECMVRyjAExTRRfGQ97bVcdHVI4Tt7sa/lRm+kg==" saltValue="gmTvGI7x9jyGCoPvswMm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85" zoomScaleNormal="85"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986</v>
      </c>
      <c r="G55" s="122">
        <v>869</v>
      </c>
      <c r="H55" s="123">
        <v>986</v>
      </c>
    </row>
    <row r="56" spans="2:8" ht="52.5" customHeight="1" x14ac:dyDescent="0.15">
      <c r="B56" s="124"/>
      <c r="C56" s="1213" t="s">
        <v>47</v>
      </c>
      <c r="D56" s="1213"/>
      <c r="E56" s="1214"/>
      <c r="F56" s="125">
        <v>924</v>
      </c>
      <c r="G56" s="125">
        <v>852</v>
      </c>
      <c r="H56" s="126">
        <v>851</v>
      </c>
    </row>
    <row r="57" spans="2:8" ht="53.25" customHeight="1" x14ac:dyDescent="0.15">
      <c r="B57" s="124"/>
      <c r="C57" s="1215" t="s">
        <v>48</v>
      </c>
      <c r="D57" s="1215"/>
      <c r="E57" s="1216"/>
      <c r="F57" s="127">
        <v>2589</v>
      </c>
      <c r="G57" s="127">
        <v>2967</v>
      </c>
      <c r="H57" s="128">
        <v>3066</v>
      </c>
    </row>
    <row r="58" spans="2:8" ht="45.75" customHeight="1" x14ac:dyDescent="0.15">
      <c r="B58" s="129"/>
      <c r="C58" s="1203" t="s">
        <v>564</v>
      </c>
      <c r="D58" s="1204"/>
      <c r="E58" s="1205"/>
      <c r="F58" s="130">
        <v>530</v>
      </c>
      <c r="G58" s="130">
        <v>736</v>
      </c>
      <c r="H58" s="131">
        <v>832</v>
      </c>
    </row>
    <row r="59" spans="2:8" ht="45.75" customHeight="1" x14ac:dyDescent="0.15">
      <c r="B59" s="129"/>
      <c r="C59" s="1203" t="s">
        <v>565</v>
      </c>
      <c r="D59" s="1204"/>
      <c r="E59" s="1205"/>
      <c r="F59" s="130">
        <v>719</v>
      </c>
      <c r="G59" s="130">
        <v>698</v>
      </c>
      <c r="H59" s="131">
        <v>728</v>
      </c>
    </row>
    <row r="60" spans="2:8" ht="45.75" customHeight="1" x14ac:dyDescent="0.15">
      <c r="B60" s="129"/>
      <c r="C60" s="1203" t="s">
        <v>566</v>
      </c>
      <c r="D60" s="1204"/>
      <c r="E60" s="1205"/>
      <c r="F60" s="130">
        <v>320</v>
      </c>
      <c r="G60" s="130">
        <v>421</v>
      </c>
      <c r="H60" s="131">
        <v>544</v>
      </c>
    </row>
    <row r="61" spans="2:8" ht="45.75" customHeight="1" x14ac:dyDescent="0.15">
      <c r="B61" s="129"/>
      <c r="C61" s="1203" t="s">
        <v>567</v>
      </c>
      <c r="D61" s="1204"/>
      <c r="E61" s="1205"/>
      <c r="F61" s="130">
        <v>239</v>
      </c>
      <c r="G61" s="130">
        <v>206</v>
      </c>
      <c r="H61" s="131">
        <v>203</v>
      </c>
    </row>
    <row r="62" spans="2:8" ht="45.75" customHeight="1" thickBot="1" x14ac:dyDescent="0.2">
      <c r="B62" s="132"/>
      <c r="C62" s="1206" t="s">
        <v>568</v>
      </c>
      <c r="D62" s="1207"/>
      <c r="E62" s="1208"/>
      <c r="F62" s="133">
        <v>215</v>
      </c>
      <c r="G62" s="133">
        <v>200</v>
      </c>
      <c r="H62" s="134">
        <v>200</v>
      </c>
    </row>
    <row r="63" spans="2:8" ht="52.5" customHeight="1" thickBot="1" x14ac:dyDescent="0.2">
      <c r="B63" s="135"/>
      <c r="C63" s="1209" t="s">
        <v>49</v>
      </c>
      <c r="D63" s="1209"/>
      <c r="E63" s="1210"/>
      <c r="F63" s="136">
        <v>4499</v>
      </c>
      <c r="G63" s="136">
        <v>4688</v>
      </c>
      <c r="H63" s="137">
        <v>4903</v>
      </c>
    </row>
    <row r="64" spans="2:8" x14ac:dyDescent="0.15"/>
  </sheetData>
  <sheetProtection algorithmName="SHA-512" hashValue="npo0ZXdnqRZAifHYhjgLXol2NdRAlNFRfgDLxVsd/D8I9U7F5HMfAaMQVEvn/FeyNKq1oIXlmouPf1bt17YfxQ==" saltValue="1W2QDlzkG071S+Z1MFj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92235</v>
      </c>
      <c r="E3" s="156"/>
      <c r="F3" s="157">
        <v>87464</v>
      </c>
      <c r="G3" s="158"/>
      <c r="H3" s="159"/>
    </row>
    <row r="4" spans="1:8" x14ac:dyDescent="0.15">
      <c r="A4" s="160"/>
      <c r="B4" s="161"/>
      <c r="C4" s="162"/>
      <c r="D4" s="163">
        <v>37613</v>
      </c>
      <c r="E4" s="164"/>
      <c r="F4" s="165">
        <v>47479</v>
      </c>
      <c r="G4" s="166"/>
      <c r="H4" s="167"/>
    </row>
    <row r="5" spans="1:8" x14ac:dyDescent="0.15">
      <c r="A5" s="148" t="s">
        <v>520</v>
      </c>
      <c r="B5" s="153"/>
      <c r="C5" s="154"/>
      <c r="D5" s="155">
        <v>85477</v>
      </c>
      <c r="E5" s="156"/>
      <c r="F5" s="157">
        <v>117234</v>
      </c>
      <c r="G5" s="158"/>
      <c r="H5" s="159"/>
    </row>
    <row r="6" spans="1:8" x14ac:dyDescent="0.15">
      <c r="A6" s="160"/>
      <c r="B6" s="161"/>
      <c r="C6" s="162"/>
      <c r="D6" s="163">
        <v>36264</v>
      </c>
      <c r="E6" s="164"/>
      <c r="F6" s="165">
        <v>59796</v>
      </c>
      <c r="G6" s="166"/>
      <c r="H6" s="167"/>
    </row>
    <row r="7" spans="1:8" x14ac:dyDescent="0.15">
      <c r="A7" s="148" t="s">
        <v>521</v>
      </c>
      <c r="B7" s="153"/>
      <c r="C7" s="154"/>
      <c r="D7" s="155">
        <v>91903</v>
      </c>
      <c r="E7" s="156"/>
      <c r="F7" s="157">
        <v>97758</v>
      </c>
      <c r="G7" s="158"/>
      <c r="H7" s="159"/>
    </row>
    <row r="8" spans="1:8" x14ac:dyDescent="0.15">
      <c r="A8" s="160"/>
      <c r="B8" s="161"/>
      <c r="C8" s="162"/>
      <c r="D8" s="163">
        <v>44693</v>
      </c>
      <c r="E8" s="164"/>
      <c r="F8" s="165">
        <v>45946</v>
      </c>
      <c r="G8" s="166"/>
      <c r="H8" s="167"/>
    </row>
    <row r="9" spans="1:8" x14ac:dyDescent="0.15">
      <c r="A9" s="148" t="s">
        <v>522</v>
      </c>
      <c r="B9" s="153"/>
      <c r="C9" s="154"/>
      <c r="D9" s="155">
        <v>63566</v>
      </c>
      <c r="E9" s="156"/>
      <c r="F9" s="157">
        <v>91338</v>
      </c>
      <c r="G9" s="158"/>
      <c r="H9" s="159"/>
    </row>
    <row r="10" spans="1:8" x14ac:dyDescent="0.15">
      <c r="A10" s="160"/>
      <c r="B10" s="161"/>
      <c r="C10" s="162"/>
      <c r="D10" s="163">
        <v>26164</v>
      </c>
      <c r="E10" s="164"/>
      <c r="F10" s="165">
        <v>43989</v>
      </c>
      <c r="G10" s="166"/>
      <c r="H10" s="167"/>
    </row>
    <row r="11" spans="1:8" x14ac:dyDescent="0.15">
      <c r="A11" s="148" t="s">
        <v>523</v>
      </c>
      <c r="B11" s="153"/>
      <c r="C11" s="154"/>
      <c r="D11" s="155">
        <v>72952</v>
      </c>
      <c r="E11" s="156"/>
      <c r="F11" s="157">
        <v>103975</v>
      </c>
      <c r="G11" s="158"/>
      <c r="H11" s="159"/>
    </row>
    <row r="12" spans="1:8" x14ac:dyDescent="0.15">
      <c r="A12" s="160"/>
      <c r="B12" s="161"/>
      <c r="C12" s="168"/>
      <c r="D12" s="163">
        <v>34124</v>
      </c>
      <c r="E12" s="164"/>
      <c r="F12" s="165">
        <v>52698</v>
      </c>
      <c r="G12" s="166"/>
      <c r="H12" s="167"/>
    </row>
    <row r="13" spans="1:8" x14ac:dyDescent="0.15">
      <c r="A13" s="148"/>
      <c r="B13" s="153"/>
      <c r="C13" s="169"/>
      <c r="D13" s="170">
        <v>81227</v>
      </c>
      <c r="E13" s="171"/>
      <c r="F13" s="172">
        <v>99554</v>
      </c>
      <c r="G13" s="173"/>
      <c r="H13" s="159"/>
    </row>
    <row r="14" spans="1:8" x14ac:dyDescent="0.15">
      <c r="A14" s="160"/>
      <c r="B14" s="161"/>
      <c r="C14" s="162"/>
      <c r="D14" s="163">
        <v>35772</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10.68</v>
      </c>
      <c r="C19" s="174">
        <f>ROUND(VALUE(SUBSTITUTE(実質収支比率等に係る経年分析!G$48,"▲","-")),2)</f>
        <v>10.78</v>
      </c>
      <c r="D19" s="174">
        <f>ROUND(VALUE(SUBSTITUTE(実質収支比率等に係る経年分析!H$48,"▲","-")),2)</f>
        <v>5.3</v>
      </c>
      <c r="E19" s="174">
        <f>ROUND(VALUE(SUBSTITUTE(実質収支比率等に係る経年分析!I$48,"▲","-")),2)</f>
        <v>8.92</v>
      </c>
      <c r="F19" s="174">
        <f>ROUND(VALUE(SUBSTITUTE(実質収支比率等に係る経年分析!J$48,"▲","-")),2)</f>
        <v>5.93</v>
      </c>
    </row>
    <row r="20" spans="1:11" x14ac:dyDescent="0.15">
      <c r="A20" s="174" t="s">
        <v>53</v>
      </c>
      <c r="B20" s="174">
        <f>ROUND(VALUE(SUBSTITUTE(実質収支比率等に係る経年分析!F$47,"▲","-")),2)</f>
        <v>18.72</v>
      </c>
      <c r="C20" s="174">
        <f>ROUND(VALUE(SUBSTITUTE(実質収支比率等に係る経年分析!G$47,"▲","-")),2)</f>
        <v>17.05</v>
      </c>
      <c r="D20" s="174">
        <f>ROUND(VALUE(SUBSTITUTE(実質収支比率等に係る経年分析!H$47,"▲","-")),2)</f>
        <v>18.05</v>
      </c>
      <c r="E20" s="174">
        <f>ROUND(VALUE(SUBSTITUTE(実質収支比率等に係る経年分析!I$47,"▲","-")),2)</f>
        <v>16.37</v>
      </c>
      <c r="F20" s="174">
        <f>ROUND(VALUE(SUBSTITUTE(実質収支比率等に係る経年分析!J$47,"▲","-")),2)</f>
        <v>18.420000000000002</v>
      </c>
    </row>
    <row r="21" spans="1:11" x14ac:dyDescent="0.15">
      <c r="A21" s="174" t="s">
        <v>54</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-5.9</v>
      </c>
      <c r="D21" s="174">
        <f>IF(ISNUMBER(VALUE(SUBSTITUTE(実質収支比率等に係る経年分析!H$49,"▲","-"))),ROUND(VALUE(SUBSTITUTE(実質収支比率等に係る経年分析!H$49,"▲","-")),2),NA())</f>
        <v>-7.65</v>
      </c>
      <c r="E21" s="174">
        <f>IF(ISNUMBER(VALUE(SUBSTITUTE(実質収支比率等に係る経年分析!I$49,"▲","-"))),ROUND(VALUE(SUBSTITUTE(実質収支比率等に係る経年分析!I$49,"▲","-")),2),NA())</f>
        <v>-1.49</v>
      </c>
      <c r="F21" s="174">
        <f>IF(ISNUMBER(VALUE(SUBSTITUTE(実質収支比率等に係る経年分析!J$49,"▲","-"))),ROUND(VALUE(SUBSTITUTE(実質収支比率等に係る経年分析!J$49,"▲","-")),2),NA())</f>
        <v>-5.17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635</v>
      </c>
      <c r="E42" s="176"/>
      <c r="F42" s="176"/>
      <c r="G42" s="176">
        <f>'実質公債費比率（分子）の構造'!L$52</f>
        <v>597</v>
      </c>
      <c r="H42" s="176"/>
      <c r="I42" s="176"/>
      <c r="J42" s="176">
        <f>'実質公債費比率（分子）の構造'!M$52</f>
        <v>599</v>
      </c>
      <c r="K42" s="176"/>
      <c r="L42" s="176"/>
      <c r="M42" s="176">
        <f>'実質公債費比率（分子）の構造'!N$52</f>
        <v>611</v>
      </c>
      <c r="N42" s="176"/>
      <c r="O42" s="176"/>
      <c r="P42" s="176">
        <f>'実質公債費比率（分子）の構造'!O$52</f>
        <v>597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59</v>
      </c>
      <c r="C45" s="176"/>
      <c r="D45" s="176"/>
      <c r="E45" s="176">
        <f>'実質公債費比率（分子）の構造'!L$49</f>
        <v>11</v>
      </c>
      <c r="F45" s="176"/>
      <c r="G45" s="176"/>
      <c r="H45" s="176">
        <f>'実質公債費比率（分子）の構造'!M$49</f>
        <v>13</v>
      </c>
      <c r="I45" s="176"/>
      <c r="J45" s="176"/>
      <c r="K45" s="176">
        <f>'実質公債費比率（分子）の構造'!N$49</f>
        <v>14</v>
      </c>
      <c r="L45" s="176"/>
      <c r="M45" s="176"/>
      <c r="N45" s="176">
        <f>'実質公債費比率（分子）の構造'!O$49</f>
        <v>14</v>
      </c>
      <c r="O45" s="176"/>
      <c r="P45" s="176"/>
    </row>
    <row r="46" spans="1:16" x14ac:dyDescent="0.15">
      <c r="A46" s="176" t="s">
        <v>64</v>
      </c>
      <c r="B46" s="176">
        <f>'実質公債費比率（分子）の構造'!K$48</f>
        <v>0</v>
      </c>
      <c r="C46" s="176"/>
      <c r="D46" s="176"/>
      <c r="E46" s="176">
        <f>'実質公債費比率（分子）の構造'!L$48</f>
        <v>0</v>
      </c>
      <c r="F46" s="176"/>
      <c r="G46" s="176"/>
      <c r="H46" s="176">
        <f>'実質公債費比率（分子）の構造'!M$48</f>
        <v>0</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704</v>
      </c>
      <c r="C49" s="176"/>
      <c r="D49" s="176"/>
      <c r="E49" s="176">
        <f>'実質公債費比率（分子）の構造'!L$45</f>
        <v>713</v>
      </c>
      <c r="F49" s="176"/>
      <c r="G49" s="176"/>
      <c r="H49" s="176">
        <f>'実質公債費比率（分子）の構造'!M$45</f>
        <v>728</v>
      </c>
      <c r="I49" s="176"/>
      <c r="J49" s="176"/>
      <c r="K49" s="176">
        <f>'実質公債費比率（分子）の構造'!N$45</f>
        <v>770</v>
      </c>
      <c r="L49" s="176"/>
      <c r="M49" s="176"/>
      <c r="N49" s="176">
        <f>'実質公債費比率（分子）の構造'!O$45</f>
        <v>768</v>
      </c>
      <c r="O49" s="176"/>
      <c r="P49" s="176"/>
    </row>
    <row r="50" spans="1:16" x14ac:dyDescent="0.15">
      <c r="A50" s="176" t="s">
        <v>67</v>
      </c>
      <c r="B50" s="176" t="e">
        <f>NA()</f>
        <v>#N/A</v>
      </c>
      <c r="C50" s="176">
        <f>IF(ISNUMBER('実質公債費比率（分子）の構造'!K$53),'実質公債費比率（分子）の構造'!K$53,NA())</f>
        <v>128</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142</v>
      </c>
      <c r="J50" s="176" t="e">
        <f>NA()</f>
        <v>#N/A</v>
      </c>
      <c r="K50" s="176" t="e">
        <f>NA()</f>
        <v>#N/A</v>
      </c>
      <c r="L50" s="176">
        <f>IF(ISNUMBER('実質公債費比率（分子）の構造'!N$53),'実質公債費比率（分子）の構造'!N$53,NA())</f>
        <v>173</v>
      </c>
      <c r="M50" s="176" t="e">
        <f>NA()</f>
        <v>#N/A</v>
      </c>
      <c r="N50" s="176" t="e">
        <f>NA()</f>
        <v>#N/A</v>
      </c>
      <c r="O50" s="176">
        <f>IF(ISNUMBER('実質公債費比率（分子）の構造'!O$53),'実質公債費比率（分子）の構造'!O$53,NA())</f>
        <v>185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6232</v>
      </c>
      <c r="E56" s="175"/>
      <c r="F56" s="175"/>
      <c r="G56" s="175">
        <f>'将来負担比率（分子）の構造'!J$52</f>
        <v>6324</v>
      </c>
      <c r="H56" s="175"/>
      <c r="I56" s="175"/>
      <c r="J56" s="175">
        <f>'将来負担比率（分子）の構造'!K$52</f>
        <v>6251</v>
      </c>
      <c r="K56" s="175"/>
      <c r="L56" s="175"/>
      <c r="M56" s="175">
        <f>'将来負担比率（分子）の構造'!L$52</f>
        <v>6039</v>
      </c>
      <c r="N56" s="175"/>
      <c r="O56" s="175"/>
      <c r="P56" s="175">
        <f>'将来負担比率（分子）の構造'!M$52</f>
        <v>5792</v>
      </c>
    </row>
    <row r="57" spans="1:16" x14ac:dyDescent="0.15">
      <c r="A57" s="175" t="s">
        <v>42</v>
      </c>
      <c r="B57" s="175"/>
      <c r="C57" s="175"/>
      <c r="D57" s="175">
        <f>'将来負担比率（分子）の構造'!I$51</f>
        <v>162</v>
      </c>
      <c r="E57" s="175"/>
      <c r="F57" s="175"/>
      <c r="G57" s="175">
        <f>'将来負担比率（分子）の構造'!J$51</f>
        <v>143</v>
      </c>
      <c r="H57" s="175"/>
      <c r="I57" s="175"/>
      <c r="J57" s="175">
        <f>'将来負担比率（分子）の構造'!K$51</f>
        <v>123</v>
      </c>
      <c r="K57" s="175"/>
      <c r="L57" s="175"/>
      <c r="M57" s="175">
        <f>'将来負担比率（分子）の構造'!L$51</f>
        <v>116</v>
      </c>
      <c r="N57" s="175"/>
      <c r="O57" s="175"/>
      <c r="P57" s="175">
        <f>'将来負担比率（分子）の構造'!M$51</f>
        <v>75</v>
      </c>
    </row>
    <row r="58" spans="1:16" x14ac:dyDescent="0.15">
      <c r="A58" s="175" t="s">
        <v>41</v>
      </c>
      <c r="B58" s="175"/>
      <c r="C58" s="175"/>
      <c r="D58" s="175">
        <f>'将来負担比率（分子）の構造'!I$50</f>
        <v>4182</v>
      </c>
      <c r="E58" s="175"/>
      <c r="F58" s="175"/>
      <c r="G58" s="175">
        <f>'将来負担比率（分子）の構造'!J$50</f>
        <v>4154</v>
      </c>
      <c r="H58" s="175"/>
      <c r="I58" s="175"/>
      <c r="J58" s="175">
        <f>'将来負担比率（分子）の構造'!K$50</f>
        <v>4911</v>
      </c>
      <c r="K58" s="175"/>
      <c r="L58" s="175"/>
      <c r="M58" s="175">
        <f>'将来負担比率（分子）の構造'!L$50</f>
        <v>4954</v>
      </c>
      <c r="N58" s="175"/>
      <c r="O58" s="175"/>
      <c r="P58" s="175">
        <f>'将来負担比率（分子）の構造'!M$50</f>
        <v>5342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1563</v>
      </c>
      <c r="C62" s="175"/>
      <c r="D62" s="175"/>
      <c r="E62" s="175">
        <f>'将来負担比率（分子）の構造'!J$45</f>
        <v>1328</v>
      </c>
      <c r="F62" s="175"/>
      <c r="G62" s="175"/>
      <c r="H62" s="175">
        <f>'将来負担比率（分子）の構造'!K$45</f>
        <v>1442</v>
      </c>
      <c r="I62" s="175"/>
      <c r="J62" s="175"/>
      <c r="K62" s="175">
        <f>'将来負担比率（分子）の構造'!L$45</f>
        <v>1463</v>
      </c>
      <c r="L62" s="175"/>
      <c r="M62" s="175"/>
      <c r="N62" s="175">
        <f>'将来負担比率（分子）の構造'!M$45</f>
        <v>1606</v>
      </c>
      <c r="O62" s="175"/>
      <c r="P62" s="175"/>
    </row>
    <row r="63" spans="1:16" x14ac:dyDescent="0.15">
      <c r="A63" s="175" t="s">
        <v>34</v>
      </c>
      <c r="B63" s="175">
        <f>'将来負担比率（分子）の構造'!I$44</f>
        <v>137</v>
      </c>
      <c r="C63" s="175"/>
      <c r="D63" s="175"/>
      <c r="E63" s="175">
        <f>'将来負担比率（分子）の構造'!J$44</f>
        <v>9</v>
      </c>
      <c r="F63" s="175"/>
      <c r="G63" s="175"/>
      <c r="H63" s="175">
        <f>'将来負担比率（分子）の構造'!K$44</f>
        <v>8</v>
      </c>
      <c r="I63" s="175"/>
      <c r="J63" s="175"/>
      <c r="K63" s="175">
        <f>'将来負担比率（分子）の構造'!L$44</f>
        <v>8</v>
      </c>
      <c r="L63" s="175"/>
      <c r="M63" s="175"/>
      <c r="N63" s="175">
        <f>'将来負担比率（分子）の構造'!M$44</f>
        <v>8</v>
      </c>
      <c r="O63" s="175"/>
      <c r="P63" s="175"/>
    </row>
    <row r="64" spans="1:16" x14ac:dyDescent="0.15">
      <c r="A64" s="175" t="s">
        <v>33</v>
      </c>
      <c r="B64" s="175">
        <f>'将来負担比率（分子）の構造'!I$43</f>
        <v>1</v>
      </c>
      <c r="C64" s="175"/>
      <c r="D64" s="175"/>
      <c r="E64" s="175">
        <f>'将来負担比率（分子）の構造'!J$43</f>
        <v>0</v>
      </c>
      <c r="F64" s="175"/>
      <c r="G64" s="175"/>
      <c r="H64" s="175" t="str">
        <f>'将来負担比率（分子）の構造'!K$43</f>
        <v>-</v>
      </c>
      <c r="I64" s="175"/>
      <c r="J64" s="175"/>
      <c r="K64" s="175" t="str">
        <f>'将来負担比率（分子）の構造'!L$43</f>
        <v>-</v>
      </c>
      <c r="L64" s="175"/>
      <c r="M64" s="175"/>
      <c r="N64" s="175">
        <f>'将来負担比率（分子）の構造'!M$43</f>
        <v>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7748</v>
      </c>
      <c r="C66" s="175"/>
      <c r="D66" s="175"/>
      <c r="E66" s="175">
        <f>'将来負担比率（分子）の構造'!J$41</f>
        <v>7895</v>
      </c>
      <c r="F66" s="175"/>
      <c r="G66" s="175"/>
      <c r="H66" s="175">
        <f>'将来負担比率（分子）の構造'!K$41</f>
        <v>7979</v>
      </c>
      <c r="I66" s="175"/>
      <c r="J66" s="175"/>
      <c r="K66" s="175">
        <f>'将来負担比率（分子）の構造'!L$41</f>
        <v>7627</v>
      </c>
      <c r="L66" s="175"/>
      <c r="M66" s="175"/>
      <c r="N66" s="175">
        <f>'将来負担比率（分子）の構造'!M$41</f>
        <v>7275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986</v>
      </c>
      <c r="C72" s="179">
        <f>基金残高に係る経年分析!G55</f>
        <v>869</v>
      </c>
      <c r="D72" s="179">
        <f>基金残高に係る経年分析!H55</f>
        <v>986</v>
      </c>
    </row>
    <row r="73" spans="1:16" x14ac:dyDescent="0.15">
      <c r="A73" s="178" t="s">
        <v>74</v>
      </c>
      <c r="B73" s="179">
        <f>基金残高に係る経年分析!F56</f>
        <v>924</v>
      </c>
      <c r="C73" s="179">
        <f>基金残高に係る経年分析!G56</f>
        <v>852</v>
      </c>
      <c r="D73" s="179">
        <f>基金残高に係る経年分析!H56</f>
        <v>851</v>
      </c>
    </row>
    <row r="74" spans="1:16" x14ac:dyDescent="0.15">
      <c r="A74" s="178" t="s">
        <v>75</v>
      </c>
      <c r="B74" s="179">
        <f>基金残高に係る経年分析!F57</f>
        <v>2589</v>
      </c>
      <c r="C74" s="179">
        <f>基金残高に係る経年分析!G57</f>
        <v>2967</v>
      </c>
      <c r="D74" s="179">
        <f>基金残高に係る経年分析!H57</f>
        <v>3066</v>
      </c>
    </row>
  </sheetData>
  <sheetProtection algorithmName="SHA-512" hashValue="svtob93+qLevic+c7XXhtT7SFIwxL98pS7NzlOsymdS+50ixCP0a/34M8OGu76lVYpHqvVv9m/6Xx9YNL0AFKQ==" saltValue="DV1Z+k0TA3Os0+3dCjZp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2025-03-06T05:11:47Z</cp:lastPrinted>
  <dcterms:created xsi:type="dcterms:W3CDTF">2025-02-19T05:25:29Z</dcterms:created>
  <dcterms:modified xsi:type="dcterms:W3CDTF">2025-03-19T02:21:08Z</dcterms:modified>
  <cp:category/>
</cp:coreProperties>
</file>