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206.4.241\02.04財政係\財政係業務データ\09【ok】財政公表\Ｒ5\05 財政状況資料集\R6.3.6【令和４年度財政状況資料集の作成及び提出について】3.11〆\"/>
    </mc:Choice>
  </mc:AlternateContent>
  <xr:revisionPtr revIDLastSave="0" documentId="13_ncr:1_{9FBBA392-09E2-4B98-9477-917BBED5F09E}" xr6:coauthVersionLast="47" xr6:coauthVersionMax="47" xr10:uidLastSave="{00000000-0000-0000-0000-000000000000}"/>
  <bookViews>
    <workbookView xWindow="-28920" yWindow="-1080" windowWidth="29040" windowHeight="15840" tabRatio="93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W34" i="10"/>
  <c r="BW35" i="10" s="1"/>
  <c r="BW36" i="10" s="1"/>
  <c r="BW37" i="10" s="1"/>
  <c r="BW38" i="10" s="1"/>
  <c r="BW39" i="10" s="1"/>
  <c r="BW40" i="10" s="1"/>
  <c r="BW41" i="10" s="1"/>
  <c r="C34" i="10"/>
  <c r="CO34" i="10" l="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<sst xmlns="http://schemas.openxmlformats.org/spreadsheetml/2006/main" count="1136" uniqueCount="593">
  <si>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</si>
  <si>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</si>
  <si>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</si>
  <si>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</si>
  <si>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</si>
  <si>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</si>
  <si>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</si>
  <si>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</si>
  <si>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</si>
  <si>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</si>
  <si>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</si>
  <si>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</si>
  <si>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</si>
  <si>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</si>
  <si>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</si>
  <si>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</si>
  <si>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</si>
  <si>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</si>
  <si>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</si>
  <si>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</si>
  <si>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</si>
  <si>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</si>
  <si>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</si>
  <si>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</si>
  <si>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</si>
  <si>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</si>
  <si>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</si>
  <si>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</si>
  <si>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</si>
  <si>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</si>
  <si>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</si>
  <si>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</si>
  <si>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</si>
  <si>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</si>
  <si>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</si>
  <si>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</si>
  <si>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</si>
  <si>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</si>
  <si>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</si>
  <si>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</si>
  <si>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</si>
  <si>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</si>
  <si>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</si>
  <si>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</si>
  <si>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</si>
  <si>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</si>
  <si>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</si>
  <si>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</si>
  <si>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</si>
  <si>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</si>
  <si>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</si>
  <si>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</si>
  <si>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</si>
  <si>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</si>
  <si>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</si>
  <si>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</si>
  <si>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</si>
  <si>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</si>
  <si>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</si>
  <si>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</si>
  <si>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</si>
  <si>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</si>
  <si>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</si>
  <si>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</si>
  <si>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</si>
  <si>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</si>
  <si>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</si>
  <si>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</si>
  <si>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</si>
  <si>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</si>
  <si>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</si>
  <si>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</si>
  <si>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</si>
  <si>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</si>
  <si>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</si>
  <si>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</si>
  <si>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</si>
  <si>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</si>
  <si>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</si>
  <si>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</si>
  <si>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</si>
  <si>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</si>
  <si>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</si>
  <si>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</si>
  <si>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</si>
  <si>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</si>
  <si>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</si>
  <si>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</si>
  <si>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</si>
  <si>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</si>
  <si>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</si>
  <si>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</si>
  <si>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</si>
  <si>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</si>
  <si>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</si>
  <si>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</si>
  <si>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</si>
  <si>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</si>
  <si>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</si>
  <si>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</si>
  <si>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</si>
  <si>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</si>
  <si>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</si>
  <si>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</si>
  <si>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</si>
  <si>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</si>
  <si>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</si>
  <si>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</si>
  <si>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</si>
  <si>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</si>
  <si>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</si>
  <si>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</si>
  <si>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</si>
  <si>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</si>
  <si>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</si>
  <si>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</si>
  <si>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</si>
  <si>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</si>
  <si>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</si>
  <si>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</si>
  <si>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</si>
  <si>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</si>
  <si>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</si>
  <si>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</si>
  <si>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</si>
  <si>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</si>
  <si>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</si>
  <si>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</si>
  <si>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</si>
  <si>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</si>
  <si>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</si>
  <si>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</si>
  <si>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</si>
  <si>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</si>
  <si>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</si>
  <si>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</si>
  <si>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</si>
  <si>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</si>
  <si>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</si>
  <si>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</si>
  <si>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</si>
  <si>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</si>
  <si>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</si>
  <si>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</si>
  <si>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</si>
  <si>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</si>
  <si>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</si>
  <si>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</si>
  <si>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</si>
  <si>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</si>
  <si>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</si>
  <si>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</si>
  <si>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</si>
  <si>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</si>
  <si>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</si>
  <si>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</si>
  <si>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</si>
  <si>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</si>
  <si>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</si>
  <si>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</si>
  <si>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</si>
  <si>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</si>
  <si>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</si>
  <si>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</si>
  <si>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</si>
  <si>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</si>
  <si>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</si>
  <si>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</si>
  <si>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</si>
  <si>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</si>
  <si>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</si>
  <si>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</si>
  <si>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</si>
  <si>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</si>
  <si>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</si>
  <si>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</si>
  <si>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</si>
  <si>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</si>
  <si>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</si>
  <si>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</si>
  <si>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</si>
  <si>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</si>
  <si>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</si>
  <si>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</si>
  <si>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</si>
  <si>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</si>
  <si>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</si>
  <si>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</si>
  <si>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</si>
  <si>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</si>
  <si>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</si>
  <si>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</si>
  <si>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</si>
  <si>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</si>
  <si>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</si>
  <si>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</si>
  <si>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</si>
  <si>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</si>
  <si>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</si>
  <si>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</si>
  <si>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</si>
  <si>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</si>
  <si>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</si>
  <si>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</si>
  <si>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</si>
  <si>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</si>
  <si>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</si>
  <si>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</si>
  <si>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</si>
  <si>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</si>
  <si>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</si>
  <si>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</si>
  <si>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</si>
  <si>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</si>
  <si>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</si>
  <si>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</si>
  <si>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</si>
  <si>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大分県玖珠町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</si>
  <si>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</si>
  <si>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</si>
  <si>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</si>
  <si>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</si>
  <si>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</si>
  <si>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</si>
  <si>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</si>
  <si>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</si>
  <si>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</si>
  <si>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</si>
  <si>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</si>
  <si>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</si>
  <si>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</si>
  <si>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</si>
  <si>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</si>
  <si>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</si>
  <si>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</si>
  <si>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</si>
  <si>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</si>
  <si>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</si>
  <si>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</si>
  <si>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</si>
  <si>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</si>
  <si>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</si>
  <si>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</si>
  <si>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</si>
  <si>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</si>
  <si>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</si>
  <si>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</si>
  <si>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</si>
  <si>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</si>
  <si>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</si>
  <si>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</si>
  <si>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</si>
  <si>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</si>
  <si>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</si>
  <si>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</si>
  <si>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</si>
  <si>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</si>
  <si>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</si>
  <si>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</si>
  <si>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</si>
  <si>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</si>
  <si>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</si>
  <si>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</si>
  <si>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</si>
  <si>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</si>
  <si>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</si>
  <si>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</si>
  <si>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</si>
  <si>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</si>
  <si>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</si>
  <si>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</si>
  <si>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</si>
  <si>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</si>
  <si>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</si>
  <si>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</si>
  <si>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</si>
  <si>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</si>
  <si>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</si>
  <si>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</si>
  <si>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</si>
  <si>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</si>
  <si>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</si>
  <si>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</si>
  <si>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</si>
  <si>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</si>
  <si>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</si>
  <si>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</si>
  <si>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</si>
  <si>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</si>
  <si>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</si>
  <si>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</si>
  <si>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</si>
  <si>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</si>
  <si>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</si>
  <si>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</si>
  <si>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</si>
  <si>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</si>
  <si>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</si>
  <si>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</si>
  <si>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</si>
  <si>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</si>
  <si>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</si>
  <si>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</si>
  <si>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</si>
  <si>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</si>
  <si>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</si>
  <si>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</si>
  <si>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</si>
  <si>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</si>
  <si>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</si>
  <si>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</si>
  <si>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</si>
  <si>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</si>
  <si>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</si>
  <si>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</si>
  <si>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</si>
  <si>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</si>
  <si>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</si>
  <si>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</si>
  <si>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</si>
  <si>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</si>
  <si>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</si>
  <si>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</si>
  <si>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</si>
  <si>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</si>
  <si>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</si>
  <si>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</si>
  <si>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</si>
  <si>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</si>
  <si>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</si>
  <si>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</si>
  <si>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</si>
  <si>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</si>
  <si>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</si>
  <si>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</si>
  <si>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</si>
  <si>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</si>
  <si>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</si>
  <si>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</si>
  <si>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</si>
  <si>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</si>
  <si>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</si>
  <si>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</si>
  <si>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</si>
  <si>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</si>
  <si>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</si>
  <si>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</si>
  <si>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</si>
  <si>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</si>
  <si>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</si>
  <si>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</si>
  <si>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</si>
  <si>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</si>
  <si>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</si>
  <si>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</si>
  <si>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</si>
  <si>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</si>
  <si>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</si>
  <si>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</si>
  <si>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</si>
  <si>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</si>
  <si>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</si>
  <si>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</si>
  <si>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</si>
  <si>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</si>
  <si>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</si>
  <si>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</si>
  <si>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</si>
  <si>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</si>
  <si>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</si>
  <si>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大分県玖珠町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</si>
  <si>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</si>
  <si>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</si>
  <si>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</si>
  <si>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</si>
  <si>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</si>
  <si>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</si>
  <si>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</si>
  <si>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</si>
  <si>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</si>
  <si>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</si>
  <si>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</si>
  <si>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</si>
  <si>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</si>
  <si>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</si>
  <si>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</si>
  <si>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</si>
  <si>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</si>
  <si>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</si>
  <si>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</si>
  <si>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</si>
  <si>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</si>
  <si>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</si>
  <si>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</si>
  <si>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</si>
  <si>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</si>
  <si>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</si>
  <si>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</si>
  <si>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</si>
  <si>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</si>
  <si>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</si>
  <si>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</si>
  <si>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</si>
  <si>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</si>
  <si>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</si>
  <si>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</si>
  <si>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</si>
  <si>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</si>
  <si>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</si>
  <si>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</si>
  <si>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</si>
  <si>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</si>
  <si>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</si>
  <si>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</si>
  <si>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</si>
  <si>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</si>
  <si>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</si>
  <si>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</si>
  <si>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</si>
  <si>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</si>
  <si>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</si>
  <si>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</si>
  <si>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</si>
  <si>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</si>
  <si>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</si>
  <si>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</si>
  <si>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</si>
  <si>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</si>
  <si>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</si>
  <si>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</si>
  <si>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</si>
  <si>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</si>
  <si>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</si>
  <si>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</si>
  <si>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</si>
  <si>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</si>
  <si>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</si>
  <si>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</si>
  <si>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</si>
  <si>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</si>
  <si>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</si>
  <si>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</si>
  <si>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</si>
  <si>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</si>
  <si>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</si>
  <si>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</si>
  <si>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</si>
  <si>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</si>
  <si>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</si>
  <si>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</si>
  <si>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</si>
  <si>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</si>
  <si>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</si>
  <si>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</si>
  <si>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</si>
  <si>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</si>
  <si>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</si>
  <si>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</si>
  <si>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</si>
  <si>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</si>
  <si>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</si>
  <si>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</si>
  <si>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</si>
  <si>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</si>
  <si>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</si>
  <si>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</si>
  <si>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</si>
  <si>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</si>
  <si>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</si>
  <si>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</si>
  <si>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</si>
  <si>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</si>
  <si>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</si>
  <si>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</si>
  <si>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</si>
  <si>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</si>
  <si>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</si>
  <si>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</si>
  <si>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</si>
  <si>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</si>
  <si>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</si>
  <si>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</si>
  <si>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</si>
  <si>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</si>
  <si>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</si>
  <si>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</si>
  <si>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</si>
  <si>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</si>
  <si>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</si>
  <si>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</si>
  <si>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</si>
  <si>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</si>
  <si>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</si>
  <si>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</si>
  <si>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</si>
  <si>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</si>
  <si>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</si>
  <si>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</si>
  <si>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</si>
  <si>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</si>
  <si>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</si>
  <si>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</si>
  <si>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</si>
  <si>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</si>
  <si>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</si>
  <si>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</si>
  <si>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</si>
  <si>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</si>
  <si>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</si>
  <si>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</si>
  <si>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</si>
  <si>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</si>
  <si>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</si>
  <si>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</si>
  <si>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</si>
  <si>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</si>
  <si>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</si>
  <si>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</si>
  <si>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</si>
  <si>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</si>
  <si>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</si>
  <si>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</si>
  <si>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</si>
  <si>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</si>
  <si>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</si>
  <si>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</si>
  <si>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</si>
  <si>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</si>
  <si>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</si>
  <si>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</si>
  <si>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</si>
  <si>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</si>
  <si>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</si>
  <si>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</si>
  <si>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</si>
  <si>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</si>
  <si>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</si>
  <si>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</si>
  <si>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</si>
  <si>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</si>
  <si>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</si>
  <si>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</si>
  <si>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</si>
  <si>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</si>
  <si>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</si>
  <si>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</si>
  <si>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</si>
  <si>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</si>
  <si>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</si>
  <si>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</si>
  <si>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</si>
  <si>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</si>
  <si>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</si>
  <si>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</si>
  <si>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5.50</t>
  </si>
  <si>
    <t>▲ 1.13</t>
  </si>
  <si>
    <t>▲ 5.90</t>
  </si>
  <si>
    <t>▲ 7.65</t>
  </si>
  <si>
    <t>▲ 1.49</t>
  </si>
  <si>
    <t>一般会計</t>
  </si>
  <si>
    <t>水道事業会計</t>
  </si>
  <si>
    <t>介護保険事業特別会計</t>
  </si>
  <si>
    <t>国民健康保険事業特別会計</t>
  </si>
  <si>
    <t>後期高齢者医療事業特別会計</t>
  </si>
  <si>
    <t>住宅新築資金等貸付事業特別会計</t>
  </si>
  <si>
    <t>簡易水道特別会計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</si>
  <si>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</si>
  <si>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</si>
  <si>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</si>
  <si>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</si>
  <si>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</si>
  <si>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</si>
  <si>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</si>
  <si>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</si>
  <si>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公共施設等総合管理基金</t>
    <phoneticPr fontId="5"/>
  </si>
  <si>
    <t>地域振興基金</t>
    <phoneticPr fontId="2"/>
  </si>
  <si>
    <t>童話の里くす・ふるさと応援基金</t>
    <phoneticPr fontId="2"/>
  </si>
  <si>
    <t>学力向上推進事業基金</t>
    <rPh sb="0" eb="4">
      <t>ガクリョクコウジョウ</t>
    </rPh>
    <rPh sb="4" eb="10">
      <t>スイシンジギョウキキン</t>
    </rPh>
    <phoneticPr fontId="2"/>
  </si>
  <si>
    <t>元気プロジェクト基金</t>
    <rPh sb="0" eb="2">
      <t>ゲンキ</t>
    </rPh>
    <rPh sb="8" eb="10">
      <t>キキン</t>
    </rPh>
    <phoneticPr fontId="2"/>
  </si>
  <si>
    <t>一社くすみち</t>
    <phoneticPr fontId="2"/>
  </si>
  <si>
    <t>-</t>
    <phoneticPr fontId="2"/>
  </si>
  <si>
    <t>大分県退職手当組合</t>
    <rPh sb="0" eb="3">
      <t>オオイタケン</t>
    </rPh>
    <rPh sb="3" eb="9">
      <t>タイショクテアテクミアイ</t>
    </rPh>
    <phoneticPr fontId="2"/>
  </si>
  <si>
    <t>大分県消防補償等組合</t>
    <rPh sb="0" eb="3">
      <t>オオイタケン</t>
    </rPh>
    <rPh sb="3" eb="10">
      <t>ショウボウホショウトウクミアイ</t>
    </rPh>
    <phoneticPr fontId="2"/>
  </si>
  <si>
    <t>大分県交通災害共済組合（交通災害共済事業会計）</t>
    <rPh sb="0" eb="11">
      <t>オオイタケンコウツウサイガイキョウサイクミアイ</t>
    </rPh>
    <rPh sb="12" eb="18">
      <t>コウツウサイガイキョウサイ</t>
    </rPh>
    <rPh sb="18" eb="22">
      <t>ジギョウカイケイ</t>
    </rPh>
    <phoneticPr fontId="2"/>
  </si>
  <si>
    <t>大分県市町村会館管理組合</t>
    <rPh sb="0" eb="3">
      <t>オオイタケン</t>
    </rPh>
    <rPh sb="3" eb="8">
      <t>シチョウソンカイカン</t>
    </rPh>
    <rPh sb="8" eb="12">
      <t>カンリクミアイ</t>
    </rPh>
    <phoneticPr fontId="2"/>
  </si>
  <si>
    <t>大分県後期高齢者医療広域連合（普通会計）</t>
    <rPh sb="0" eb="12">
      <t>オオイタケンコウキコウレイシャイリョウコウイキ</t>
    </rPh>
    <rPh sb="12" eb="14">
      <t>レンゴウ</t>
    </rPh>
    <rPh sb="15" eb="19">
      <t>フツウカイケイ</t>
    </rPh>
    <phoneticPr fontId="2"/>
  </si>
  <si>
    <t>大分県後期高齢者医療広域連合（高齢者医療事業会計）</t>
    <rPh sb="0" eb="12">
      <t>オオイタケンコウキコウレイシャイリョウコウイキ</t>
    </rPh>
    <rPh sb="12" eb="14">
      <t>レンゴウ</t>
    </rPh>
    <rPh sb="15" eb="18">
      <t>コウレイシャ</t>
    </rPh>
    <rPh sb="18" eb="20">
      <t>イリョウ</t>
    </rPh>
    <rPh sb="20" eb="22">
      <t>ジギョウ</t>
    </rPh>
    <rPh sb="22" eb="24">
      <t>カイケイ</t>
    </rPh>
    <phoneticPr fontId="2"/>
  </si>
  <si>
    <t>日田玖珠広域消防組合</t>
    <rPh sb="0" eb="10">
      <t>ヒタクスコウイキショウボウクミアイ</t>
    </rPh>
    <phoneticPr fontId="2"/>
  </si>
  <si>
    <t>玖珠九重行政事務組合</t>
    <rPh sb="0" eb="10">
      <t>クスココノエギョウセイジムクミアイ</t>
    </rPh>
    <phoneticPr fontId="2"/>
  </si>
  <si>
    <t>基金から繰入無し</t>
    <rPh sb="0" eb="2">
      <t>キキン</t>
    </rPh>
    <rPh sb="4" eb="6">
      <t>クリイレ</t>
    </rPh>
    <rPh sb="6" eb="7">
      <t>ナ</t>
    </rPh>
    <phoneticPr fontId="2"/>
  </si>
  <si>
    <t>基金から2百万円繰入れ</t>
    <rPh sb="0" eb="2">
      <t>キキン</t>
    </rPh>
    <rPh sb="5" eb="9">
      <t>ヒャク</t>
    </rPh>
    <rPh sb="9" eb="10">
      <t>イ</t>
    </rPh>
    <phoneticPr fontId="2"/>
  </si>
  <si>
    <t>基金から133百万円繰入</t>
    <rPh sb="0" eb="2">
      <t>キキン</t>
    </rPh>
    <rPh sb="7" eb="10">
      <t>ヒャクマンエン</t>
    </rPh>
    <rPh sb="10" eb="12">
      <t>クリイレ</t>
    </rPh>
    <phoneticPr fontId="2"/>
  </si>
  <si>
    <t>基金から2百万円繰入</t>
    <rPh sb="0" eb="2">
      <t>キキン</t>
    </rPh>
    <rPh sb="5" eb="8">
      <t>ヒャクマンエン</t>
    </rPh>
    <rPh sb="8" eb="10">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</si>
</sst>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AF2E-48F7-B3E0-6881D1C834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224371</c:v>
                </c:pt>
                <c:pt idx="1">
                  <c:v>92235</c:v>
                </c:pt>
                <c:pt idx="2">
                  <c:v>85477</c:v>
                </c:pt>
                <c:pt idx="3">
                  <c:v>91903</c:v>
                </c:pt>
                <c:pt idx="4">
                  <c:v>63566</c:v>
                </c:pt>
              </c:numCache>
            </c:numRef>
          </c:val>
          <c:smooth val="0"/>
          <c:extLst>
            <c:ext xmlns:c16="http://schemas.microsoft.com/office/drawing/2014/chart" uri="{C3380CC4-5D6E-409C-BE32-E72D297353CC}">
              <c16:uniqueId val="{00000001-AF2E-48F7-B3E0-6881D1C834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c:v>
                </c:pt>
                <c:pt idx="1">
                  <c:v>10.68</c:v>
                </c:pt>
                <c:pt idx="2">
                  <c:v>10.78</c:v>
                </c:pt>
                <c:pt idx="3">
                  <c:v>5.3</c:v>
                </c:pt>
                <c:pt idx="4">
                  <c:v>8.92</c:v>
                </c:pt>
              </c:numCache>
            </c:numRef>
          </c:val>
          <c:extLst>
            <c:ext xmlns:c16="http://schemas.microsoft.com/office/drawing/2014/chart" uri="{C3380CC4-5D6E-409C-BE32-E72D297353CC}">
              <c16:uniqueId val="{00000000-FB88-4160-8510-973099468B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21.73</c:v>
                </c:pt>
                <c:pt idx="1">
                  <c:v>18.72</c:v>
                </c:pt>
                <c:pt idx="2">
                  <c:v>17.05</c:v>
                </c:pt>
                <c:pt idx="3">
                  <c:v>18.05</c:v>
                </c:pt>
                <c:pt idx="4">
                  <c:v>16.37</c:v>
                </c:pt>
              </c:numCache>
            </c:numRef>
          </c:val>
          <c:extLst>
            <c:ext xmlns:c16="http://schemas.microsoft.com/office/drawing/2014/chart" uri="{C3380CC4-5D6E-409C-BE32-E72D297353CC}">
              <c16:uniqueId val="{00000001-FB88-4160-8510-973099468B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c:v>
                </c:pt>
                <c:pt idx="1">
                  <c:v>-1.1299999999999999</c:v>
                </c:pt>
                <c:pt idx="2">
                  <c:v>-5.9</c:v>
                </c:pt>
                <c:pt idx="3">
                  <c:v>-7.65</c:v>
                </c:pt>
                <c:pt idx="4">
                  <c:v>-1.49</c:v>
                </c:pt>
              </c:numCache>
            </c:numRef>
          </c:val>
          <c:smooth val="0"/>
          <c:extLst>
            <c:ext xmlns:c16="http://schemas.microsoft.com/office/drawing/2014/chart" uri="{C3380CC4-5D6E-409C-BE32-E72D297353CC}">
              <c16:uniqueId val="{00000002-FB88-4160-8510-973099468B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39-4583-AFC8-AA975DD71D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39-4583-AFC8-AA975DD71D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39-4583-AFC8-AA975DD71D10}"/>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039-4583-AFC8-AA975DD71D10}"/>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039-4583-AFC8-AA975DD71D1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5-6039-4583-AFC8-AA975DD71D1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0.56999999999999995</c:v>
                </c:pt>
                <c:pt idx="2">
                  <c:v>#N/A</c:v>
                </c:pt>
                <c:pt idx="3">
                  <c:v>0.66</c:v>
                </c:pt>
                <c:pt idx="4">
                  <c:v>#N/A</c:v>
                </c:pt>
                <c:pt idx="5">
                  <c:v>0.45</c:v>
                </c:pt>
                <c:pt idx="6">
                  <c:v>#N/A</c:v>
                </c:pt>
                <c:pt idx="7">
                  <c:v>0.79</c:v>
                </c:pt>
                <c:pt idx="8">
                  <c:v>#N/A</c:v>
                </c:pt>
                <c:pt idx="9">
                  <c:v>1.1299999999999999</c:v>
                </c:pt>
              </c:numCache>
            </c:numRef>
          </c:val>
          <c:extLst>
            <c:ext xmlns:c16="http://schemas.microsoft.com/office/drawing/2014/chart" uri="{C3380CC4-5D6E-409C-BE32-E72D297353CC}">
              <c16:uniqueId val="{00000006-6039-4583-AFC8-AA975DD71D1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0.36</c:v>
                </c:pt>
                <c:pt idx="2">
                  <c:v>#N/A</c:v>
                </c:pt>
                <c:pt idx="3">
                  <c:v>1.03</c:v>
                </c:pt>
                <c:pt idx="4">
                  <c:v>#N/A</c:v>
                </c:pt>
                <c:pt idx="5">
                  <c:v>0.73</c:v>
                </c:pt>
                <c:pt idx="6">
                  <c:v>#N/A</c:v>
                </c:pt>
                <c:pt idx="7">
                  <c:v>0.76</c:v>
                </c:pt>
                <c:pt idx="8">
                  <c:v>#N/A</c:v>
                </c:pt>
                <c:pt idx="9">
                  <c:v>2.44</c:v>
                </c:pt>
              </c:numCache>
            </c:numRef>
          </c:val>
          <c:extLst>
            <c:ext xmlns:c16="http://schemas.microsoft.com/office/drawing/2014/chart" uri="{C3380CC4-5D6E-409C-BE32-E72D297353CC}">
              <c16:uniqueId val="{00000007-6039-4583-AFC8-AA975DD71D1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5.72</c:v>
                </c:pt>
                <c:pt idx="2">
                  <c:v>#N/A</c:v>
                </c:pt>
                <c:pt idx="3">
                  <c:v>5.55</c:v>
                </c:pt>
                <c:pt idx="4">
                  <c:v>#N/A</c:v>
                </c:pt>
                <c:pt idx="5">
                  <c:v>5.61</c:v>
                </c:pt>
                <c:pt idx="6">
                  <c:v>#N/A</c:v>
                </c:pt>
                <c:pt idx="7">
                  <c:v>6.13</c:v>
                </c:pt>
                <c:pt idx="8">
                  <c:v>#N/A</c:v>
                </c:pt>
                <c:pt idx="9">
                  <c:v>6.57</c:v>
                </c:pt>
              </c:numCache>
            </c:numRef>
          </c:val>
          <c:extLst>
            <c:ext xmlns:c16="http://schemas.microsoft.com/office/drawing/2014/chart" uri="{C3380CC4-5D6E-409C-BE32-E72D297353CC}">
              <c16:uniqueId val="{00000008-6039-4583-AFC8-AA975DD71D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6.19</c:v>
                </c:pt>
                <c:pt idx="2">
                  <c:v>#N/A</c:v>
                </c:pt>
                <c:pt idx="3">
                  <c:v>10.67</c:v>
                </c:pt>
                <c:pt idx="4">
                  <c:v>#N/A</c:v>
                </c:pt>
                <c:pt idx="5">
                  <c:v>10.77</c:v>
                </c:pt>
                <c:pt idx="6">
                  <c:v>#N/A</c:v>
                </c:pt>
                <c:pt idx="7">
                  <c:v>5.3</c:v>
                </c:pt>
                <c:pt idx="8">
                  <c:v>#N/A</c:v>
                </c:pt>
                <c:pt idx="9">
                  <c:v>8.92</c:v>
                </c:pt>
              </c:numCache>
            </c:numRef>
          </c:val>
          <c:extLst>
            <c:ext xmlns:c16="http://schemas.microsoft.com/office/drawing/2014/chart" uri="{C3380CC4-5D6E-409C-BE32-E72D297353CC}">
              <c16:uniqueId val="{00000009-6039-4583-AFC8-AA975DD71D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671</c:v>
                </c:pt>
                <c:pt idx="5">
                  <c:v>635</c:v>
                </c:pt>
                <c:pt idx="8">
                  <c:v>597</c:v>
                </c:pt>
                <c:pt idx="11">
                  <c:v>599</c:v>
                </c:pt>
                <c:pt idx="14">
                  <c:v>611</c:v>
                </c:pt>
              </c:numCache>
            </c:numRef>
          </c:val>
          <c:extLst>
            <c:ext xmlns:c16="http://schemas.microsoft.com/office/drawing/2014/chart" uri="{C3380CC4-5D6E-409C-BE32-E72D297353CC}">
              <c16:uniqueId val="{00000000-8BD7-419B-BFBF-C0127431C4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D7-419B-BFBF-C0127431C4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D7-419B-BFBF-C0127431C4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77</c:v>
                </c:pt>
                <c:pt idx="3">
                  <c:v>59</c:v>
                </c:pt>
                <c:pt idx="6">
                  <c:v>11</c:v>
                </c:pt>
                <c:pt idx="9">
                  <c:v>13</c:v>
                </c:pt>
                <c:pt idx="12">
                  <c:v>14</c:v>
                </c:pt>
              </c:numCache>
            </c:numRef>
          </c:val>
          <c:extLst>
            <c:ext xmlns:c16="http://schemas.microsoft.com/office/drawing/2014/chart" uri="{C3380CC4-5D6E-409C-BE32-E72D297353CC}">
              <c16:uniqueId val="{00000003-8BD7-419B-BFBF-C0127431C4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D7-419B-BFBF-C0127431C4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D7-419B-BFBF-C0127431C4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D7-419B-BFBF-C0127431C4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721</c:v>
                </c:pt>
                <c:pt idx="3">
                  <c:v>704</c:v>
                </c:pt>
                <c:pt idx="6">
                  <c:v>713</c:v>
                </c:pt>
                <c:pt idx="9">
                  <c:v>728</c:v>
                </c:pt>
                <c:pt idx="12">
                  <c:v>770</c:v>
                </c:pt>
              </c:numCache>
            </c:numRef>
          </c:val>
          <c:extLst>
            <c:ext xmlns:c16="http://schemas.microsoft.com/office/drawing/2014/chart" uri="{C3380CC4-5D6E-409C-BE32-E72D297353CC}">
              <c16:uniqueId val="{00000007-8BD7-419B-BFBF-C0127431C4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127</c:v>
                </c:pt>
                <c:pt idx="2">
                  <c:v>#N/A</c:v>
                </c:pt>
                <c:pt idx="3">
                  <c:v>#N/A</c:v>
                </c:pt>
                <c:pt idx="4">
                  <c:v>128</c:v>
                </c:pt>
                <c:pt idx="5">
                  <c:v>#N/A</c:v>
                </c:pt>
                <c:pt idx="6">
                  <c:v>#N/A</c:v>
                </c:pt>
                <c:pt idx="7">
                  <c:v>127</c:v>
                </c:pt>
                <c:pt idx="8">
                  <c:v>#N/A</c:v>
                </c:pt>
                <c:pt idx="9">
                  <c:v>#N/A</c:v>
                </c:pt>
                <c:pt idx="10">
                  <c:v>142</c:v>
                </c:pt>
                <c:pt idx="11">
                  <c:v>#N/A</c:v>
                </c:pt>
                <c:pt idx="12">
                  <c:v>#N/A</c:v>
                </c:pt>
                <c:pt idx="13">
                  <c:v>173</c:v>
                </c:pt>
                <c:pt idx="14">
                  <c:v>#N/A</c:v>
                </c:pt>
              </c:numCache>
            </c:numRef>
          </c:val>
          <c:smooth val="0"/>
          <c:extLst>
            <c:ext xmlns:c16="http://schemas.microsoft.com/office/drawing/2014/chart" uri="{C3380CC4-5D6E-409C-BE32-E72D297353CC}">
              <c16:uniqueId val="{00000008-8BD7-419B-BFBF-C0127431C4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6325</c:v>
                </c:pt>
                <c:pt idx="5">
                  <c:v>6232</c:v>
                </c:pt>
                <c:pt idx="8">
                  <c:v>6324</c:v>
                </c:pt>
                <c:pt idx="11">
                  <c:v>6251</c:v>
                </c:pt>
                <c:pt idx="14">
                  <c:v>6039</c:v>
                </c:pt>
              </c:numCache>
            </c:numRef>
          </c:val>
          <c:extLst>
            <c:ext xmlns:c16="http://schemas.microsoft.com/office/drawing/2014/chart" uri="{C3380CC4-5D6E-409C-BE32-E72D297353CC}">
              <c16:uniqueId val="{00000000-116F-41FA-B844-7C75C81986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178</c:v>
                </c:pt>
                <c:pt idx="5">
                  <c:v>162</c:v>
                </c:pt>
                <c:pt idx="8">
                  <c:v>143</c:v>
                </c:pt>
                <c:pt idx="11">
                  <c:v>123</c:v>
                </c:pt>
                <c:pt idx="14">
                  <c:v>116</c:v>
                </c:pt>
              </c:numCache>
            </c:numRef>
          </c:val>
          <c:extLst>
            <c:ext xmlns:c16="http://schemas.microsoft.com/office/drawing/2014/chart" uri="{C3380CC4-5D6E-409C-BE32-E72D297353CC}">
              <c16:uniqueId val="{00000001-116F-41FA-B844-7C75C81986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4448</c:v>
                </c:pt>
                <c:pt idx="5">
                  <c:v>4182</c:v>
                </c:pt>
                <c:pt idx="8">
                  <c:v>4154</c:v>
                </c:pt>
                <c:pt idx="11">
                  <c:v>4911</c:v>
                </c:pt>
                <c:pt idx="14">
                  <c:v>4954</c:v>
                </c:pt>
              </c:numCache>
            </c:numRef>
          </c:val>
          <c:extLst>
            <c:ext xmlns:c16="http://schemas.microsoft.com/office/drawing/2014/chart" uri="{C3380CC4-5D6E-409C-BE32-E72D297353CC}">
              <c16:uniqueId val="{00000002-116F-41FA-B844-7C75C81986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6F-41FA-B844-7C75C81986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6F-41FA-B844-7C75C81986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6F-41FA-B844-7C75C81986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1434</c:v>
                </c:pt>
                <c:pt idx="3">
                  <c:v>1563</c:v>
                </c:pt>
                <c:pt idx="6">
                  <c:v>1328</c:v>
                </c:pt>
                <c:pt idx="9">
                  <c:v>1442</c:v>
                </c:pt>
                <c:pt idx="12">
                  <c:v>1463</c:v>
                </c:pt>
              </c:numCache>
            </c:numRef>
          </c:val>
          <c:extLst>
            <c:ext xmlns:c16="http://schemas.microsoft.com/office/drawing/2014/chart" uri="{C3380CC4-5D6E-409C-BE32-E72D297353CC}">
              <c16:uniqueId val="{00000006-116F-41FA-B844-7C75C81986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180</c:v>
                </c:pt>
                <c:pt idx="3">
                  <c:v>137</c:v>
                </c:pt>
                <c:pt idx="6">
                  <c:v>9</c:v>
                </c:pt>
                <c:pt idx="9">
                  <c:v>8</c:v>
                </c:pt>
                <c:pt idx="12">
                  <c:v>8</c:v>
                </c:pt>
              </c:numCache>
            </c:numRef>
          </c:val>
          <c:extLst>
            <c:ext xmlns:c16="http://schemas.microsoft.com/office/drawing/2014/chart" uri="{C3380CC4-5D6E-409C-BE32-E72D297353CC}">
              <c16:uniqueId val="{00000007-116F-41FA-B844-7C75C81986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8-116F-41FA-B844-7C75C81986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6F-41FA-B844-7C75C81986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7712</c:v>
                </c:pt>
                <c:pt idx="3">
                  <c:v>7748</c:v>
                </c:pt>
                <c:pt idx="6">
                  <c:v>7895</c:v>
                </c:pt>
                <c:pt idx="9">
                  <c:v>7979</c:v>
                </c:pt>
                <c:pt idx="12">
                  <c:v>7627</c:v>
                </c:pt>
              </c:numCache>
            </c:numRef>
          </c:val>
          <c:extLst>
            <c:ext xmlns:c16="http://schemas.microsoft.com/office/drawing/2014/chart" uri="{C3380CC4-5D6E-409C-BE32-E72D297353CC}">
              <c16:uniqueId val="{0000000A-116F-41FA-B844-7C75C81986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6F-41FA-B844-7C75C81986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870</c:v>
                </c:pt>
                <c:pt idx="1">
                  <c:v>986</c:v>
                </c:pt>
                <c:pt idx="2">
                  <c:v>869</c:v>
                </c:pt>
              </c:numCache>
            </c:numRef>
          </c:val>
          <c:extLst>
            <c:ext xmlns:c16="http://schemas.microsoft.com/office/drawing/2014/chart" uri="{C3380CC4-5D6E-409C-BE32-E72D297353CC}">
              <c16:uniqueId val="{00000000-0388-46C0-A180-86E4802ED9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759</c:v>
                </c:pt>
                <c:pt idx="1">
                  <c:v>924</c:v>
                </c:pt>
                <c:pt idx="2">
                  <c:v>852</c:v>
                </c:pt>
              </c:numCache>
            </c:numRef>
          </c:val>
          <c:extLst>
            <c:ext xmlns:c16="http://schemas.microsoft.com/office/drawing/2014/chart" uri="{C3380CC4-5D6E-409C-BE32-E72D297353CC}">
              <c16:uniqueId val="{00000001-0388-46C0-A180-86E4802ED9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2131</c:v>
                </c:pt>
                <c:pt idx="1">
                  <c:v>2589</c:v>
                </c:pt>
                <c:pt idx="2">
                  <c:v>2967</c:v>
                </c:pt>
              </c:numCache>
            </c:numRef>
          </c:val>
          <c:extLst>
            <c:ext xmlns:c16="http://schemas.microsoft.com/office/drawing/2014/chart" uri="{C3380CC4-5D6E-409C-BE32-E72D297353CC}">
              <c16:uniqueId val="{00000002-0388-46C0-A180-86E4802ED9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5479AFF-7376-4EBF-AD7E-D4A00E17F1D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1C5907A-0671-400D-B097-262187CF8D2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A2A8A9D-9145-459D-94A0-972F78729F7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C78E6AD-346F-41CD-B40B-58928C445C5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F53892F-5FC0-45D1-AD7B-F86B0860085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449D3BD-E7AE-4266-9FDC-2C7819D60F7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F14D19C-261C-4A7F-909E-03CECE7647E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026413C-62D1-4736-947F-0268B825D7D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FEE21E3-E0B0-48EC-8517-D15BBB19516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0A81F03-9E72-4D79-9835-5C1F4AD6190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14,384
14,285
286.60
11,214,540
10,636,428
473,428
5,305,766
7,627,289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9C7F6D0-BC6A-4B8E-9570-53483BFCD8D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0866884-D494-4724-98D4-BCFAEB7576E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0E03E89-49E1-4D04-92DE-AF93EBC346C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B0903AC-EE58-4F0B-A2E7-4C6E3897258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B1D4CD2-5E77-4944-835A-3C59379ADC7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2D7EAC0-1A0E-4A85-A3F6-4C9D45EC108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B54D02F-18EB-412D-BB4C-7B259E1F742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9FFF11E-4B66-4380-BA01-B084204DD8E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5041F6F-78EF-4D37-8B68-E108B95F05F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F1781A-CB6C-4DC5-89EA-9FB942AABBC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FB9BCD2-5316-4866-9DB3-97218E0C285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DEA6FA7-549C-4A8E-AEF0-C7200E31B20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2A700F0-E024-423A-B91D-7F9EA23325E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E25D620-D87F-4F1A-B669-F3D166A5BAD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A95EA91-419E-4787-A245-37EB8C984A9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3B967F3-9DA5-4BAD-B7EE-6465AEE2347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F982445-80FE-4854-B01E-19114C7902F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9C49A48-357F-437C-8738-E260A3A1D57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5E936BB-66AC-4E6F-B9A9-667306557BE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05FC7C4-67DC-4530-AFF9-3FBDB41740A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2F6DB1B-BCC9-4C96-8E61-CEBD4AE0DBD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A5E22E8-79E0-4EB9-A327-1B35186DD18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177FB73-903A-415B-BF2F-921945E3CA9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DD861DA-8A46-4DF6-9521-33590DB7B55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ADE8CD3-4C8B-4C8B-A928-CE715FF9861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77BA6BE-9930-4BFD-9D34-ED53480EFC0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7C1571E-6BE5-464C-B4E0-6FC10E2A843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42E7AED-C8B6-4DF2-9021-84EB717AD92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94210B8-C75E-459A-B643-3FDC766B028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6224690-758C-49FB-B31A-8D7D40A3EF8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24768E6-03E6-476C-8AEC-B00A1F152AA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D17C10C-10CD-4D57-A985-C76433367B0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239A67C-D7A8-4CA0-BD74-D7BEBA98979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D7399DB-A2BB-458C-B4D1-5C5CFCA44B8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C11A041-222A-4083-B3CA-C988315EA07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686AC0C-03A1-4582-8BB6-A6269095192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5FAD70F-3981-4C39-8FA9-091059301CF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地方税が対前年度比で</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増加しているが、普通交付税の算定時に算定される基準財政収入額は少なく、基準財政需要額は横ばいのため、類似団体内平均値を下回っている。</a:t>
          </a:r>
          <a:endParaRPr lang="ja-JP" altLang="ja-JP" sz="1400">
            <a:effectLst/>
          </a:endParaRPr>
        </a:p>
        <a:p>
          <a:r>
            <a:rPr kumimoji="1" lang="ja-JP" altLang="ja-JP" sz="1100">
              <a:solidFill>
                <a:schemeClr val="dk1"/>
              </a:solidFill>
              <a:effectLst/>
              <a:latin typeface="+mn-lt"/>
              <a:ea typeface="+mn-ea"/>
              <a:cs typeface="+mn-cs"/>
            </a:rPr>
            <a:t>　今後も人口減少に加え、高齢化人口が多い状況が続くため、町全体で歳出削減を行い、中学校跡地等の利活用として</a:t>
          </a:r>
          <a:r>
            <a:rPr kumimoji="1" lang="ja-JP" altLang="en-US" sz="1100">
              <a:solidFill>
                <a:schemeClr val="dk1"/>
              </a:solidFill>
              <a:effectLst/>
              <a:latin typeface="+mn-lt"/>
              <a:ea typeface="+mn-ea"/>
              <a:cs typeface="+mn-cs"/>
            </a:rPr>
            <a:t>参入</a:t>
          </a:r>
          <a:r>
            <a:rPr kumimoji="1" lang="ja-JP" altLang="ja-JP" sz="1100">
              <a:solidFill>
                <a:schemeClr val="dk1"/>
              </a:solidFill>
              <a:effectLst/>
              <a:latin typeface="+mn-lt"/>
              <a:ea typeface="+mn-ea"/>
              <a:cs typeface="+mn-cs"/>
            </a:rPr>
            <a:t>した企業に対する支援などの取り組みを通して財政基盤の強化を図る。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4DF26C7-30CE-4DA0-BA77-FC80AF0011F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4317940-A868-4D26-93EC-77F4FA82913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E5F656DB-CC16-4383-B2C0-5FD834838087}"/>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6A008196-5429-4595-999F-F3E7E7CB6A0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CDCBA65-B2C2-4E3C-944F-77666C42B4D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B279354-FD79-4197-A37D-EDF83EE802C3}"/>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B787FC8F-8532-4608-BA17-981E5351E42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ECC6636F-DC4D-4C01-BF26-F5DEEE1800D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39A47977-61A9-4461-88EC-F37F08BDBB8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03B1C95-6F86-40CD-81A1-9114FD541E9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25B1549-5AD9-4A31-96FD-CA8FCAD231A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33D2B66-180C-4E7C-91F1-13556AB96DA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A08243B-6138-4770-96DB-47821E2A06F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5A7246B7-6C04-4D57-BA08-5ECEA693A5F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ECA81FB1-9EB4-48C5-B740-4DE9FF3462E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753F6F-7B70-40B1-A1D2-09F3093BE4A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9BC6E677-B9F2-4033-8CBA-F5F8ABBE9A3A}"/>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68107E38-7239-4A06-9430-2ADDE827374C}"/>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455CD5BF-4637-44CF-81FE-E42B657C2DED}"/>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8276B041-5EAF-494A-98E7-ED850F8087E4}"/>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C97725C8-CED9-425A-B373-F7857AC7405C}"/>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4270E601-FB51-423D-A3BF-66B7BAE33FC5}"/>
            </a:ext>
          </a:extLst>
        </xdr:cNvPr>
        <xdr:cNvCxnSpPr/>
      </xdr:nvCxnSpPr>
      <xdr:spPr>
        <a:xfrm>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8A6D228F-E114-4BBB-B3A1-F0DF8B81F6CF}"/>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A63DE2B3-CC45-44DB-A7CE-0537CC4738AA}"/>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74B7A764-ADAD-4F7B-8DFC-8745B553BD95}"/>
            </a:ext>
          </a:extLst>
        </xdr:cNvPr>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C28A7385-5596-461C-8535-EA42DB444D4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F9383DFA-F679-48CF-A47F-2A9676FD4A64}"/>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8502AB9-26EA-4537-AF5C-5787DEE781DD}"/>
            </a:ext>
          </a:extLst>
        </xdr:cNvPr>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8DD49B4A-4CB6-4909-BC49-5F3FD5B4F104}"/>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E4A39631-1A0F-4E61-ADD5-1225DCEC36A4}"/>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BEB4C216-F16F-448B-8376-B6B25DA2C873}"/>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FF7A0A31-5126-4D80-995A-2BCD96FE082F}"/>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9F0F335A-DAD6-4E0C-91FA-EBD24D3CF56A}"/>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DB44368B-74AF-483B-B161-BA163C1F1A07}"/>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8FB6DEFF-3C3C-4CAA-934B-C5B7D795D99E}"/>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67CEE3B-C6F6-4362-8DDB-2FCD3399471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D91746A-9207-49FB-BEDE-41D48A8E90B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EB4D5A5-1492-44FA-825C-7E3FCDA163E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3CB30DC-BC30-4B11-B980-27069DC1E8D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85841C8-1DC0-4177-8953-1A5035F3001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86720A7B-978C-4CBA-AD98-77046C3E46C5}"/>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C112442E-7D1B-4183-99E2-296E06A8271E}"/>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818E274-4F63-413B-A59F-3E011639434D}"/>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28400F3B-69C1-423F-BF91-82EE85EA3EA1}"/>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DFDA342F-5D06-4352-8CE0-757A7186B82E}"/>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ADA234A7-7979-41DD-89E1-9101B7C2E26F}"/>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F26980FD-8169-4A9F-AE57-A27E4933129F}"/>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9BF63EB6-6BA5-4D6C-8DBE-677B3FB80FBB}"/>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60C2304F-5A4C-4C49-921A-B47C85584F87}"/>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140797B3-475C-412C-A349-36D3C3AFA9AB}"/>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02D1BB7-BA5C-48F4-983B-ECC084C853A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6F7D0102-7674-41A5-972C-CBE2945F58B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89C99B7E-ED11-4A23-BFC5-4A3384D97AA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B458D926-8BCF-493B-845E-9DC3128E77D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E625CC6-2AA1-4525-AFE0-E974B697658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0C0F953-5451-45E1-BFE3-2DB41C71701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9BE41F34-45F0-423D-858A-5B1A7F18388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2F71F91B-5B46-44FD-A170-792AD9049B8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6604D794-C509-4625-A6F7-54E0FBBE7DE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D364B29-B3AA-46D5-AD82-D6D1992D67E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CDED6B03-86F8-41C4-8110-61BF3FF0722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D47C945-BB3A-41B0-A60E-22F0474DC86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996A4982-2374-47F5-9D77-5BAE417C91F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歳入経常一般財源は、普通交付税や地方消費税交付金などが増額となり、対前年度比で</a:t>
          </a:r>
          <a:r>
            <a:rPr kumimoji="1" lang="en-US" altLang="ja-JP" sz="1100" b="0" i="0" baseline="0">
              <a:solidFill>
                <a:schemeClr val="dk1"/>
              </a:solidFill>
              <a:effectLst/>
              <a:latin typeface="+mn-lt"/>
              <a:ea typeface="+mn-ea"/>
              <a:cs typeface="+mn-cs"/>
            </a:rPr>
            <a:t>1,545</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0.03</a:t>
          </a:r>
          <a:r>
            <a:rPr kumimoji="1" lang="ja-JP" altLang="ja-JP" sz="1100" b="0" i="0" baseline="0">
              <a:solidFill>
                <a:schemeClr val="dk1"/>
              </a:solidFill>
              <a:effectLst/>
              <a:latin typeface="+mn-lt"/>
              <a:ea typeface="+mn-ea"/>
              <a:cs typeface="+mn-cs"/>
            </a:rPr>
            <a:t>％の増とほぼ横ばいとなっている。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歳出経常経費充当一般財源は、人件費、物件費を除き、ほぼすべての性質項目で増加し、対前年度比で</a:t>
          </a:r>
          <a:r>
            <a:rPr kumimoji="1" lang="en-US" altLang="ja-JP" sz="1100" b="0" i="0" baseline="0">
              <a:solidFill>
                <a:schemeClr val="dk1"/>
              </a:solidFill>
              <a:effectLst/>
              <a:latin typeface="+mn-lt"/>
              <a:ea typeface="+mn-ea"/>
              <a:cs typeface="+mn-cs"/>
            </a:rPr>
            <a:t>56,855</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結果的に分母である経常一般財源の増加幅が少なく、分子の歳出経常経費充当一般財源の増加幅が大きかったことから、経常収支比率は前年度より</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ポイント上昇した。今後も物価高騰等による経常経費の増加が見込まれることから、行財政改革への取組を通じて、経常経費の削減に努めていく必要がある。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58FE2A16-DFA9-4E75-9BCD-5DB49E23EAC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6745711-627B-4582-B6BD-ED8B36E6AEB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15C959DF-CD4C-4304-A6FE-2EED0C65935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9CC8114F-569D-4595-86BA-613BC7ED29D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1A3AD8DF-E1DE-4925-88AA-902BFA841AD9}"/>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40D0F1E9-E4AA-456E-BAA3-6BD2F851CB2B}"/>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39D4C100-1AA5-48D7-B740-C5A61A153239}"/>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E4B0E55B-9946-4A69-92CE-B34D096F0CAB}"/>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33EBA9B0-A47C-48A8-8B69-C210872B940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3DCC9D34-3970-4F4C-A294-7CB06648C88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BE287423-F647-4476-AE09-41911CA89E2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E63E5C10-593A-4EFF-8849-98681F987E4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9F5FA604-2877-45F7-BBD6-1EAD7E1917E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CABFF897-5385-40CA-A217-F602D5073B5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9728C7F3-B84B-4CF9-A11D-81663866803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F697DE08-81FF-4CBF-81F6-B77B81C0D46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4A9FA9D5-942A-4A02-90D5-087A37BEB188}"/>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713B508C-972B-49D8-A410-A2CA959CC5A9}"/>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BC32C3FB-39BF-420E-9779-BB3B35BD5483}"/>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66C1745E-B545-473C-A48A-4523A5539E2A}"/>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9239797D-7892-4890-8A6B-9E04002E16A1}"/>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164042</xdr:rowOff>
    </xdr:from>
    <xdr:to>
      <xdr:col>23</xdr:col>
      <xdr:colOff>133350</xdr:colOff>
      <xdr:row>65</xdr:row>
      <xdr:rowOff>145415</xdr:rowOff>
    </xdr:to>
    <xdr:cxnSp macro="">
      <xdr:nvCxnSpPr>
        <xdr:cNvPr id="133" name="直線コネクタ 132">
          <a:extLst>
            <a:ext uri="{FF2B5EF4-FFF2-40B4-BE49-F238E27FC236}">
              <a16:creationId xmlns:a16="http://schemas.microsoft.com/office/drawing/2014/main" id="{DE916FFB-4E87-413E-86E5-DA2003C93028}"/>
            </a:ext>
          </a:extLst>
        </xdr:cNvPr>
        <xdr:cNvCxnSpPr/>
      </xdr:nvCxnSpPr>
      <xdr:spPr>
        <a:xfrm>
          <a:off x="4114800" y="11136842"/>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D28141A9-2209-4281-8123-1403AC68B992}"/>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CEC446BC-D4FA-4BC5-B146-5E5467C24A16}"/>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164042</xdr:rowOff>
    </xdr:from>
    <xdr:to>
      <xdr:col>19</xdr:col>
      <xdr:colOff>133350</xdr:colOff>
      <xdr:row>66</xdr:row>
      <xdr:rowOff>30269</xdr:rowOff>
    </xdr:to>
    <xdr:cxnSp macro="">
      <xdr:nvCxnSpPr>
        <xdr:cNvPr id="136" name="直線コネクタ 135">
          <a:extLst>
            <a:ext uri="{FF2B5EF4-FFF2-40B4-BE49-F238E27FC236}">
              <a16:creationId xmlns:a16="http://schemas.microsoft.com/office/drawing/2014/main" id="{3B32A3E0-D8FB-4E48-B1D0-E9181849EC5D}"/>
            </a:ext>
          </a:extLst>
        </xdr:cNvPr>
        <xdr:cNvCxnSpPr/>
      </xdr:nvCxnSpPr>
      <xdr:spPr>
        <a:xfrm flipV="1">
          <a:off x="3225800" y="11136842"/>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515DF001-7040-449A-B9D7-8CE222FA29A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5B6B54EA-7583-4431-B012-2084120DBBE5}"/>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30269</xdr:rowOff>
    </xdr:from>
    <xdr:to>
      <xdr:col>15</xdr:col>
      <xdr:colOff>82550</xdr:colOff>
      <xdr:row>66</xdr:row>
      <xdr:rowOff>94615</xdr:rowOff>
    </xdr:to>
    <xdr:cxnSp macro="">
      <xdr:nvCxnSpPr>
        <xdr:cNvPr id="139" name="直線コネクタ 138">
          <a:extLst>
            <a:ext uri="{FF2B5EF4-FFF2-40B4-BE49-F238E27FC236}">
              <a16:creationId xmlns:a16="http://schemas.microsoft.com/office/drawing/2014/main" id="{733F2C2B-C6F0-4A6C-9712-97FD7513714B}"/>
            </a:ext>
          </a:extLst>
        </xdr:cNvPr>
        <xdr:cNvCxnSpPr/>
      </xdr:nvCxnSpPr>
      <xdr:spPr>
        <a:xfrm flipV="1">
          <a:off x="2336800" y="1134596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3AFD0845-F1C1-445F-AA2A-36796A05F9E9}"/>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6D3F49BB-361A-490B-B354-46CD44CF2C61}"/>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66463</xdr:rowOff>
    </xdr:from>
    <xdr:to>
      <xdr:col>11</xdr:col>
      <xdr:colOff>31750</xdr:colOff>
      <xdr:row>66</xdr:row>
      <xdr:rowOff>94615</xdr:rowOff>
    </xdr:to>
    <xdr:cxnSp macro="">
      <xdr:nvCxnSpPr>
        <xdr:cNvPr id="142" name="直線コネクタ 141">
          <a:extLst>
            <a:ext uri="{FF2B5EF4-FFF2-40B4-BE49-F238E27FC236}">
              <a16:creationId xmlns:a16="http://schemas.microsoft.com/office/drawing/2014/main" id="{0FA5065D-91A5-427F-BD4C-CFB0FC53E00A}"/>
            </a:ext>
          </a:extLst>
        </xdr:cNvPr>
        <xdr:cNvCxnSpPr/>
      </xdr:nvCxnSpPr>
      <xdr:spPr>
        <a:xfrm>
          <a:off x="1447800" y="1138216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EC74B8F1-7219-4F0C-9F7C-E73060452C21}"/>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CECAF57D-3B05-4262-9D70-0AE233EEB4D4}"/>
            </a:ext>
          </a:extLst>
        </xdr:cNvPr>
        <xdr:cNvSpPr txBox="1"/>
      </xdr:nvSpPr>
      <xdr:spPr>
        <a:xfrm>
          <a:off x="1955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9A29C025-91EC-4197-B39D-691B04FDB5ED}"/>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1595C2B2-8331-44CC-AB90-9A52C23CDCB0}"/>
            </a:ext>
          </a:extLst>
        </xdr:cNvPr>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BCF808E-5BD8-47E4-867E-E68C46117FC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B2DD4AA-3CDA-4381-8F94-17BCE6E9F6B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FFC62DA-5BD4-4D58-AE73-321422E31E8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D1FE13E-9229-4C11-855C-9B6D14D7EAE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6A85D39A-838D-465D-817D-ACF2EAF00D0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94615</xdr:rowOff>
    </xdr:from>
    <xdr:to>
      <xdr:col>23</xdr:col>
      <xdr:colOff>184150</xdr:colOff>
      <xdr:row>66</xdr:row>
      <xdr:rowOff>24765</xdr:rowOff>
    </xdr:to>
    <xdr:sp macro="" textlink="">
      <xdr:nvSpPr>
        <xdr:cNvPr id="152" name="楕円 151">
          <a:extLst>
            <a:ext uri="{FF2B5EF4-FFF2-40B4-BE49-F238E27FC236}">
              <a16:creationId xmlns:a16="http://schemas.microsoft.com/office/drawing/2014/main" id="{2C47570B-2446-4E4A-BD81-78010A83E6E1}"/>
            </a:ext>
          </a:extLst>
        </xdr:cNvPr>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66692</xdr:rowOff>
    </xdr:from>
    <xdr:ext cx="762000" cy="259045"/>
    <xdr:sp macro="" textlink="">
      <xdr:nvSpPr>
        <xdr:cNvPr id="153" name="財政構造の弾力性該当値テキスト">
          <a:extLst>
            <a:ext uri="{FF2B5EF4-FFF2-40B4-BE49-F238E27FC236}">
              <a16:creationId xmlns:a16="http://schemas.microsoft.com/office/drawing/2014/main" id="{486F26DF-F58B-4AD6-A496-07D1232F1C93}"/>
            </a:ext>
          </a:extLst>
        </xdr:cNvPr>
        <xdr:cNvSpPr txBox="1"/>
      </xdr:nvSpPr>
      <xdr:spPr>
        <a:xfrm>
          <a:off x="5041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4" name="楕円 153">
          <a:extLst>
            <a:ext uri="{FF2B5EF4-FFF2-40B4-BE49-F238E27FC236}">
              <a16:creationId xmlns:a16="http://schemas.microsoft.com/office/drawing/2014/main" id="{A5870441-0B2A-435B-B7CC-22029F5E138F}"/>
            </a:ext>
          </a:extLst>
        </xdr:cNvPr>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5" name="テキスト ボックス 154">
          <a:extLst>
            <a:ext uri="{FF2B5EF4-FFF2-40B4-BE49-F238E27FC236}">
              <a16:creationId xmlns:a16="http://schemas.microsoft.com/office/drawing/2014/main" id="{C3883ED1-1117-4C28-9A26-2E4563067244}"/>
            </a:ext>
          </a:extLst>
        </xdr:cNvPr>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150919</xdr:rowOff>
    </xdr:from>
    <xdr:to>
      <xdr:col>15</xdr:col>
      <xdr:colOff>133350</xdr:colOff>
      <xdr:row>66</xdr:row>
      <xdr:rowOff>81069</xdr:rowOff>
    </xdr:to>
    <xdr:sp macro="" textlink="">
      <xdr:nvSpPr>
        <xdr:cNvPr id="156" name="楕円 155">
          <a:extLst>
            <a:ext uri="{FF2B5EF4-FFF2-40B4-BE49-F238E27FC236}">
              <a16:creationId xmlns:a16="http://schemas.microsoft.com/office/drawing/2014/main" id="{F80E5FD5-4E41-4870-BADB-58C6A833400A}"/>
            </a:ext>
          </a:extLst>
        </xdr:cNvPr>
        <xdr:cNvSpPr/>
      </xdr:nvSpPr>
      <xdr:spPr>
        <a:xfrm>
          <a:off x="3175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65846</xdr:rowOff>
    </xdr:from>
    <xdr:ext cx="762000" cy="259045"/>
    <xdr:sp macro="" textlink="">
      <xdr:nvSpPr>
        <xdr:cNvPr id="157" name="テキスト ボックス 156">
          <a:extLst>
            <a:ext uri="{FF2B5EF4-FFF2-40B4-BE49-F238E27FC236}">
              <a16:creationId xmlns:a16="http://schemas.microsoft.com/office/drawing/2014/main" id="{462E289F-8374-46B6-B43B-34C5717A3786}"/>
            </a:ext>
          </a:extLst>
        </xdr:cNvPr>
        <xdr:cNvSpPr txBox="1"/>
      </xdr:nvSpPr>
      <xdr:spPr>
        <a:xfrm>
          <a:off x="2844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43815</xdr:rowOff>
    </xdr:from>
    <xdr:to>
      <xdr:col>11</xdr:col>
      <xdr:colOff>82550</xdr:colOff>
      <xdr:row>66</xdr:row>
      <xdr:rowOff>145415</xdr:rowOff>
    </xdr:to>
    <xdr:sp macro="" textlink="">
      <xdr:nvSpPr>
        <xdr:cNvPr id="158" name="楕円 157">
          <a:extLst>
            <a:ext uri="{FF2B5EF4-FFF2-40B4-BE49-F238E27FC236}">
              <a16:creationId xmlns:a16="http://schemas.microsoft.com/office/drawing/2014/main" id="{60974352-844F-4058-B3D4-45251B55C176}"/>
            </a:ext>
          </a:extLst>
        </xdr:cNvPr>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130192</xdr:rowOff>
    </xdr:from>
    <xdr:ext cx="762000" cy="259045"/>
    <xdr:sp macro="" textlink="">
      <xdr:nvSpPr>
        <xdr:cNvPr id="159" name="テキスト ボックス 158">
          <a:extLst>
            <a:ext uri="{FF2B5EF4-FFF2-40B4-BE49-F238E27FC236}">
              <a16:creationId xmlns:a16="http://schemas.microsoft.com/office/drawing/2014/main" id="{4F21E3FA-AB55-48C5-A035-2F3454DB2C5A}"/>
            </a:ext>
          </a:extLst>
        </xdr:cNvPr>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60" name="楕円 159">
          <a:extLst>
            <a:ext uri="{FF2B5EF4-FFF2-40B4-BE49-F238E27FC236}">
              <a16:creationId xmlns:a16="http://schemas.microsoft.com/office/drawing/2014/main" id="{7DFB8856-3F0A-4C0B-A048-9BE999FF3239}"/>
            </a:ext>
          </a:extLst>
        </xdr:cNvPr>
        <xdr:cNvSpPr/>
      </xdr:nvSpPr>
      <xdr:spPr>
        <a:xfrm>
          <a:off x="1397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61" name="テキスト ボックス 160">
          <a:extLst>
            <a:ext uri="{FF2B5EF4-FFF2-40B4-BE49-F238E27FC236}">
              <a16:creationId xmlns:a16="http://schemas.microsoft.com/office/drawing/2014/main" id="{A6B0D01F-7DBF-4176-BF79-26324D70874D}"/>
            </a:ext>
          </a:extLst>
        </xdr:cNvPr>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4EC9915E-5D17-4008-92F0-F11BCA6DB65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E0DA56DB-7241-41CD-95EF-4871CEF9365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8A8A3BB1-890E-4BA7-82DE-AA1735A8AAB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E3D70E7F-EE80-4D7D-9AA5-A1DC184F2E3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274641E7-6152-4937-8E23-755CDA3D497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A71CB7D4-3E80-495D-9C38-323A5F0A3B5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84387B1-9CF2-47CE-89C6-7BFCA8A8D78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44132ED0-F509-4D35-98B2-759623E609D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CD785CE2-D043-42DD-A39C-26D31C3310D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6F52ECC2-66C4-400A-B055-B2879CB0345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9CC25F1E-101D-4855-AF2E-DD5825E12F7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EB1FC499-5304-4561-B901-8366060D621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3026644A-CF6F-4AD1-B2C4-B9504CDB9F5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人件費および物件費とも類似団体内平均を上回っている。その要因は、人口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人あたりの職員数が類似団体と比較して多いことなどが挙げられる。職員の年齢構成比率にもよるが、適切な定員管理を行う必要がある。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維持補修費については、人口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人あたりの決算額は前年と比べて増加している。今後も公共施設の老朽化対策を実施していく見込みのため、公共施設等総合管理計画に基づき、ライフサイクルコストの抑制に努める。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BCA71C8-EB34-4F4E-959B-63B06B9153F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3AB11F78-F3D1-4391-8788-5F7EFBD91D3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77D0E448-D0CB-49B8-B247-2C6C2286954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BB468D88-40C2-4EBF-889E-7E1906A5B101}"/>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CB8D563D-C6D7-4579-A191-63DF7D6B4AD7}"/>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905655E9-52E9-4E62-A3FA-4EFEFBA7B63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341DA87E-A9EA-4A82-88B6-A0B6DFF3D93D}"/>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C2E7F10-A9D2-4F5C-868C-AB8B73C269F5}"/>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C23BF947-EC90-46DA-ADC8-1B495DE1D9F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C40EA9C9-B3B0-4C27-BD42-B37F5AD0C872}"/>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C72CD041-9C98-4B6D-9ED7-B12E92647011}"/>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F8DA8E79-BE6E-4C34-9E66-77157F5B723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312C6360-1D21-472B-A5D9-1479424ACD1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B8FD77B0-539E-47F4-81F4-07CDF69DFA1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B2940592-251A-4208-9505-3E65BB3AD72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1EDC4967-B2AA-4BE4-9ABB-DB0ECFAB728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66006371-8874-4C3A-A062-073E356FC86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D93209F1-1C53-477C-9DB3-953EEB664AE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4A6CBD15-E3BB-48FF-9700-B22E86940595}"/>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E762E1C2-FEB9-402D-A979-BB5ECA522975}"/>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EC274CEB-0C80-4C39-8014-16A91A2ADAC5}"/>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262556D3-C7DD-463B-A435-BC4B47338EBD}"/>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1452A497-7029-43B9-A1CB-2F81F27BA2FF}"/>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72231</xdr:rowOff>
    </xdr:from>
    <xdr:to>
      <xdr:col>23</xdr:col>
      <xdr:colOff>133350</xdr:colOff>
      <xdr:row>82</xdr:row>
      <xdr:rowOff>96734</xdr:rowOff>
    </xdr:to>
    <xdr:cxnSp macro="">
      <xdr:nvCxnSpPr>
        <xdr:cNvPr id="198" name="直線コネクタ 197">
          <a:extLst>
            <a:ext uri="{FF2B5EF4-FFF2-40B4-BE49-F238E27FC236}">
              <a16:creationId xmlns:a16="http://schemas.microsoft.com/office/drawing/2014/main" id="{363009A3-F91D-4E0B-AA46-EB5E52F891C0}"/>
            </a:ext>
          </a:extLst>
        </xdr:cNvPr>
        <xdr:cNvCxnSpPr/>
      </xdr:nvCxnSpPr>
      <xdr:spPr>
        <a:xfrm>
          <a:off x="4114800" y="14131131"/>
          <a:ext cx="838200" cy="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C4D347C1-CC24-46D4-82CC-CCA3DAEDD3E7}"/>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7B59C2BA-CDA7-48A0-8D92-A905C8594339}"/>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16563</xdr:rowOff>
    </xdr:from>
    <xdr:to>
      <xdr:col>19</xdr:col>
      <xdr:colOff>133350</xdr:colOff>
      <xdr:row>82</xdr:row>
      <xdr:rowOff>72231</xdr:rowOff>
    </xdr:to>
    <xdr:cxnSp macro="">
      <xdr:nvCxnSpPr>
        <xdr:cNvPr id="201" name="直線コネクタ 200">
          <a:extLst>
            <a:ext uri="{FF2B5EF4-FFF2-40B4-BE49-F238E27FC236}">
              <a16:creationId xmlns:a16="http://schemas.microsoft.com/office/drawing/2014/main" id="{4C76D38C-141B-468C-83F1-AB602389B77D}"/>
            </a:ext>
          </a:extLst>
        </xdr:cNvPr>
        <xdr:cNvCxnSpPr/>
      </xdr:nvCxnSpPr>
      <xdr:spPr>
        <a:xfrm>
          <a:off x="3225800" y="14075463"/>
          <a:ext cx="889000" cy="5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BE7F984-7C84-41B8-A02F-C232B5EFFFFF}"/>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162020A9-79AC-4230-BBF8-70C6CDEA28F1}"/>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132880</xdr:rowOff>
    </xdr:from>
    <xdr:to>
      <xdr:col>15</xdr:col>
      <xdr:colOff>82550</xdr:colOff>
      <xdr:row>82</xdr:row>
      <xdr:rowOff>16563</xdr:rowOff>
    </xdr:to>
    <xdr:cxnSp macro="">
      <xdr:nvCxnSpPr>
        <xdr:cNvPr id="204" name="直線コネクタ 203">
          <a:extLst>
            <a:ext uri="{FF2B5EF4-FFF2-40B4-BE49-F238E27FC236}">
              <a16:creationId xmlns:a16="http://schemas.microsoft.com/office/drawing/2014/main" id="{8006B8BB-2E1A-4E29-A9AA-6856D0419C87}"/>
            </a:ext>
          </a:extLst>
        </xdr:cNvPr>
        <xdr:cNvCxnSpPr/>
      </xdr:nvCxnSpPr>
      <xdr:spPr>
        <a:xfrm>
          <a:off x="2336800" y="14020330"/>
          <a:ext cx="8890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4A955ABA-57B2-4185-8C55-29973AE612BC}"/>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3B604ED3-E591-4E02-A002-492862512976}"/>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132880</xdr:rowOff>
    </xdr:from>
    <xdr:to>
      <xdr:col>11</xdr:col>
      <xdr:colOff>31750</xdr:colOff>
      <xdr:row>81</xdr:row>
      <xdr:rowOff>140247</xdr:rowOff>
    </xdr:to>
    <xdr:cxnSp macro="">
      <xdr:nvCxnSpPr>
        <xdr:cNvPr id="207" name="直線コネクタ 206">
          <a:extLst>
            <a:ext uri="{FF2B5EF4-FFF2-40B4-BE49-F238E27FC236}">
              <a16:creationId xmlns:a16="http://schemas.microsoft.com/office/drawing/2014/main" id="{190040B1-CE7C-4041-AF16-6A5782DFDB64}"/>
            </a:ext>
          </a:extLst>
        </xdr:cNvPr>
        <xdr:cNvCxnSpPr/>
      </xdr:nvCxnSpPr>
      <xdr:spPr>
        <a:xfrm flipV="1">
          <a:off x="1447800" y="14020330"/>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EA9EFF59-3CE1-41FC-9219-ABE6C742CF10}"/>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B58C7921-3B33-4F70-8935-178E55218E22}"/>
            </a:ext>
          </a:extLst>
        </xdr:cNvPr>
        <xdr:cNvSpPr txBox="1"/>
      </xdr:nvSpPr>
      <xdr:spPr>
        <a:xfrm>
          <a:off x="1955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40EBD127-0A22-46D3-B07B-1F01DFAFF671}"/>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166219</xdr:rowOff>
    </xdr:from>
    <xdr:ext cx="762000" cy="259045"/>
    <xdr:sp macro="" textlink="">
      <xdr:nvSpPr>
        <xdr:cNvPr id="211" name="テキスト ボックス 210">
          <a:extLst>
            <a:ext uri="{FF2B5EF4-FFF2-40B4-BE49-F238E27FC236}">
              <a16:creationId xmlns:a16="http://schemas.microsoft.com/office/drawing/2014/main" id="{426DF5B8-E573-4A26-9353-BA9870784EEC}"/>
            </a:ext>
          </a:extLst>
        </xdr:cNvPr>
        <xdr:cNvSpPr txBox="1"/>
      </xdr:nvSpPr>
      <xdr:spPr>
        <a:xfrm>
          <a:off x="1066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8C8276F-7610-4AB3-A1DC-10F85CBB067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F6A7266-197B-4A6F-941F-444E531C264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3292202-DB59-4EAA-8D97-F608FA85154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2BF4B43-4B79-45D6-8A40-FFD238E5173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8DFFCF96-9515-4A5A-AD9C-4FA3DE9BBB9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45934</xdr:rowOff>
    </xdr:from>
    <xdr:to>
      <xdr:col>23</xdr:col>
      <xdr:colOff>184150</xdr:colOff>
      <xdr:row>82</xdr:row>
      <xdr:rowOff>147534</xdr:rowOff>
    </xdr:to>
    <xdr:sp macro="" textlink="">
      <xdr:nvSpPr>
        <xdr:cNvPr id="217" name="楕円 216">
          <a:extLst>
            <a:ext uri="{FF2B5EF4-FFF2-40B4-BE49-F238E27FC236}">
              <a16:creationId xmlns:a16="http://schemas.microsoft.com/office/drawing/2014/main" id="{4E0A4C02-AB4A-4477-83EA-90C185CD99FB}"/>
            </a:ext>
          </a:extLst>
        </xdr:cNvPr>
        <xdr:cNvSpPr/>
      </xdr:nvSpPr>
      <xdr:spPr>
        <a:xfrm>
          <a:off x="4902200" y="141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18011</xdr:rowOff>
    </xdr:from>
    <xdr:ext cx="762000" cy="259045"/>
    <xdr:sp macro="" textlink="">
      <xdr:nvSpPr>
        <xdr:cNvPr id="218" name="人件費・物件費等の状況該当値テキスト">
          <a:extLst>
            <a:ext uri="{FF2B5EF4-FFF2-40B4-BE49-F238E27FC236}">
              <a16:creationId xmlns:a16="http://schemas.microsoft.com/office/drawing/2014/main" id="{90D8E088-CA8D-42FC-B87D-C241ECDC10EB}"/>
            </a:ext>
          </a:extLst>
        </xdr:cNvPr>
        <xdr:cNvSpPr txBox="1"/>
      </xdr:nvSpPr>
      <xdr:spPr>
        <a:xfrm>
          <a:off x="5041900" y="1407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21431</xdr:rowOff>
    </xdr:from>
    <xdr:to>
      <xdr:col>19</xdr:col>
      <xdr:colOff>184150</xdr:colOff>
      <xdr:row>82</xdr:row>
      <xdr:rowOff>123031</xdr:rowOff>
    </xdr:to>
    <xdr:sp macro="" textlink="">
      <xdr:nvSpPr>
        <xdr:cNvPr id="219" name="楕円 218">
          <a:extLst>
            <a:ext uri="{FF2B5EF4-FFF2-40B4-BE49-F238E27FC236}">
              <a16:creationId xmlns:a16="http://schemas.microsoft.com/office/drawing/2014/main" id="{9DE22EC5-2F1F-494D-984A-ED62FE55AF2D}"/>
            </a:ext>
          </a:extLst>
        </xdr:cNvPr>
        <xdr:cNvSpPr/>
      </xdr:nvSpPr>
      <xdr:spPr>
        <a:xfrm>
          <a:off x="4064000" y="140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107808</xdr:rowOff>
    </xdr:from>
    <xdr:ext cx="736600" cy="259045"/>
    <xdr:sp macro="" textlink="">
      <xdr:nvSpPr>
        <xdr:cNvPr id="220" name="テキスト ボックス 219">
          <a:extLst>
            <a:ext uri="{FF2B5EF4-FFF2-40B4-BE49-F238E27FC236}">
              <a16:creationId xmlns:a16="http://schemas.microsoft.com/office/drawing/2014/main" id="{214447B4-FD5A-46AC-AE14-E19E80E06874}"/>
            </a:ext>
          </a:extLst>
        </xdr:cNvPr>
        <xdr:cNvSpPr txBox="1"/>
      </xdr:nvSpPr>
      <xdr:spPr>
        <a:xfrm>
          <a:off x="3733800" y="14166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137213</xdr:rowOff>
    </xdr:from>
    <xdr:to>
      <xdr:col>15</xdr:col>
      <xdr:colOff>133350</xdr:colOff>
      <xdr:row>82</xdr:row>
      <xdr:rowOff>67363</xdr:rowOff>
    </xdr:to>
    <xdr:sp macro="" textlink="">
      <xdr:nvSpPr>
        <xdr:cNvPr id="221" name="楕円 220">
          <a:extLst>
            <a:ext uri="{FF2B5EF4-FFF2-40B4-BE49-F238E27FC236}">
              <a16:creationId xmlns:a16="http://schemas.microsoft.com/office/drawing/2014/main" id="{EC4AA563-26D5-411A-868C-F7DB0C7D07D4}"/>
            </a:ext>
          </a:extLst>
        </xdr:cNvPr>
        <xdr:cNvSpPr/>
      </xdr:nvSpPr>
      <xdr:spPr>
        <a:xfrm>
          <a:off x="3175000" y="140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77540</xdr:rowOff>
    </xdr:from>
    <xdr:ext cx="762000" cy="259045"/>
    <xdr:sp macro="" textlink="">
      <xdr:nvSpPr>
        <xdr:cNvPr id="222" name="テキスト ボックス 221">
          <a:extLst>
            <a:ext uri="{FF2B5EF4-FFF2-40B4-BE49-F238E27FC236}">
              <a16:creationId xmlns:a16="http://schemas.microsoft.com/office/drawing/2014/main" id="{07475B78-EABC-43B4-ABE8-EA5048F9EF7A}"/>
            </a:ext>
          </a:extLst>
        </xdr:cNvPr>
        <xdr:cNvSpPr txBox="1"/>
      </xdr:nvSpPr>
      <xdr:spPr>
        <a:xfrm>
          <a:off x="2844800" y="1379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82080</xdr:rowOff>
    </xdr:from>
    <xdr:to>
      <xdr:col>11</xdr:col>
      <xdr:colOff>82550</xdr:colOff>
      <xdr:row>82</xdr:row>
      <xdr:rowOff>12230</xdr:rowOff>
    </xdr:to>
    <xdr:sp macro="" textlink="">
      <xdr:nvSpPr>
        <xdr:cNvPr id="223" name="楕円 222">
          <a:extLst>
            <a:ext uri="{FF2B5EF4-FFF2-40B4-BE49-F238E27FC236}">
              <a16:creationId xmlns:a16="http://schemas.microsoft.com/office/drawing/2014/main" id="{EA33C3AB-8492-4D82-AD16-7D5F7ED31802}"/>
            </a:ext>
          </a:extLst>
        </xdr:cNvPr>
        <xdr:cNvSpPr/>
      </xdr:nvSpPr>
      <xdr:spPr>
        <a:xfrm>
          <a:off x="2286000" y="139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168457</xdr:rowOff>
    </xdr:from>
    <xdr:ext cx="762000" cy="259045"/>
    <xdr:sp macro="" textlink="">
      <xdr:nvSpPr>
        <xdr:cNvPr id="224" name="テキスト ボックス 223">
          <a:extLst>
            <a:ext uri="{FF2B5EF4-FFF2-40B4-BE49-F238E27FC236}">
              <a16:creationId xmlns:a16="http://schemas.microsoft.com/office/drawing/2014/main" id="{27F7CFD5-52B2-47F5-ABA1-A108619AC602}"/>
            </a:ext>
          </a:extLst>
        </xdr:cNvPr>
        <xdr:cNvSpPr txBox="1"/>
      </xdr:nvSpPr>
      <xdr:spPr>
        <a:xfrm>
          <a:off x="1955800" y="1405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89447</xdr:rowOff>
    </xdr:from>
    <xdr:to>
      <xdr:col>7</xdr:col>
      <xdr:colOff>31750</xdr:colOff>
      <xdr:row>82</xdr:row>
      <xdr:rowOff>19597</xdr:rowOff>
    </xdr:to>
    <xdr:sp macro="" textlink="">
      <xdr:nvSpPr>
        <xdr:cNvPr id="225" name="楕円 224">
          <a:extLst>
            <a:ext uri="{FF2B5EF4-FFF2-40B4-BE49-F238E27FC236}">
              <a16:creationId xmlns:a16="http://schemas.microsoft.com/office/drawing/2014/main" id="{989B3FBB-F57A-4699-A570-D97B0C70D93F}"/>
            </a:ext>
          </a:extLst>
        </xdr:cNvPr>
        <xdr:cNvSpPr/>
      </xdr:nvSpPr>
      <xdr:spPr>
        <a:xfrm>
          <a:off x="1397000" y="139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4374</xdr:rowOff>
    </xdr:from>
    <xdr:ext cx="762000" cy="259045"/>
    <xdr:sp macro="" textlink="">
      <xdr:nvSpPr>
        <xdr:cNvPr id="226" name="テキスト ボックス 225">
          <a:extLst>
            <a:ext uri="{FF2B5EF4-FFF2-40B4-BE49-F238E27FC236}">
              <a16:creationId xmlns:a16="http://schemas.microsoft.com/office/drawing/2014/main" id="{103A5CB7-0656-40D8-9285-79C81FAEB56F}"/>
            </a:ext>
          </a:extLst>
        </xdr:cNvPr>
        <xdr:cNvSpPr txBox="1"/>
      </xdr:nvSpPr>
      <xdr:spPr>
        <a:xfrm>
          <a:off x="1066800" y="140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32C2A654-BBF7-44E3-A25C-348BB99220D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785B293D-3C6F-4B2D-B012-2179A97A710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6053A6D2-A646-4CC7-865A-EB5AB7FD841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FB7AE0E4-C1BF-4AEB-A445-88B45534ADE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91B1134-67F4-4AA4-82C0-99BB02DAE2E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9985FBF6-3983-4D7D-A5BC-2B67990294C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6888FF8A-543F-4BDC-BA77-9CD8D08E024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4D401E3D-AD28-4AF3-923C-D7745E72483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B8AB2A58-93F9-42D2-BDBA-23E4C25C1A0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9168CE35-BB88-43EC-BE76-CF156DA3DDF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CCA34614-27D7-4DEA-BCB2-A6418773C8C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D9B889DC-BC7E-4174-90C3-A20BB7234F3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98919CF1-48C0-4072-9E0F-4685878330F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悪化しており、類似団体内平均・全国町村平均との比較では高い水準となっている。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現在、国の給与水準に倣った制度設計に向けた協議を継続して行っている。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35D232C2-74BE-4F88-8101-A5D774D8EB7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365AFC62-88E5-4403-BC67-BF12B3598BF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6A6A9A3A-5F0E-4EB4-9595-65A2E951E28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AF6312AE-1B42-43AE-A086-EA511AC2E61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A59AB82-4846-48EB-ADDD-6CAEB2BF5D69}"/>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3D7A81DC-489E-48F2-9FE3-0E7BA9465D9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E1CB6977-FB54-4188-96C2-F00DCDF554A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B9F22D51-F8D7-401C-B5F3-A93BF5714D5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FFDDF4D7-A868-4B25-89A6-03DD9917EB86}"/>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D19154EE-4F5A-4EDA-914E-8E3ED460F34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369BF191-6E10-439F-BEDA-1D2573E5011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61C7642-1C00-463C-8184-6DFCDFB11B6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68C41B5-F35C-409D-83C1-EF5620B1D4B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FD463893-402E-4546-A5C5-FA0267334EE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C1310D92-184F-49EF-97C7-BF720B7F322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C6A5B7B9-F760-4EBA-B616-ABF9C8D457BC}"/>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F224C347-61DE-4B57-9A13-D3DA3E263E6C}"/>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9A1BADE3-0164-4B00-8FF7-C07780392C89}"/>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99612140-75DF-46E0-9CC1-13B943C980BE}"/>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B759AD17-80B7-40EA-BB98-696A86DCCE03}"/>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107245</xdr:rowOff>
    </xdr:to>
    <xdr:cxnSp macro="">
      <xdr:nvCxnSpPr>
        <xdr:cNvPr id="260" name="直線コネクタ 259">
          <a:extLst>
            <a:ext uri="{FF2B5EF4-FFF2-40B4-BE49-F238E27FC236}">
              <a16:creationId xmlns:a16="http://schemas.microsoft.com/office/drawing/2014/main" id="{094D5FF7-8B84-472C-9746-DB7BB87E35E1}"/>
            </a:ext>
          </a:extLst>
        </xdr:cNvPr>
        <xdr:cNvCxnSpPr/>
      </xdr:nvCxnSpPr>
      <xdr:spPr>
        <a:xfrm>
          <a:off x="16179800" y="151680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4E73B143-7F2B-4794-BC76-60AFA2AF8558}"/>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FD883816-5853-4BCA-878C-F63223988FB3}"/>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147461</xdr:rowOff>
    </xdr:to>
    <xdr:cxnSp macro="">
      <xdr:nvCxnSpPr>
        <xdr:cNvPr id="263" name="直線コネクタ 262">
          <a:extLst>
            <a:ext uri="{FF2B5EF4-FFF2-40B4-BE49-F238E27FC236}">
              <a16:creationId xmlns:a16="http://schemas.microsoft.com/office/drawing/2014/main" id="{7EDD2B71-C269-4772-A6D3-4B2276871B47}"/>
            </a:ext>
          </a:extLst>
        </xdr:cNvPr>
        <xdr:cNvCxnSpPr/>
      </xdr:nvCxnSpPr>
      <xdr:spPr>
        <a:xfrm flipV="1">
          <a:off x="15290800" y="151680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BC90828A-D942-44FE-B7E8-63E258561BED}"/>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9C3F2586-2C5F-49CF-8ACD-4CE4AD0969CA}"/>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147461</xdr:rowOff>
    </xdr:to>
    <xdr:cxnSp macro="">
      <xdr:nvCxnSpPr>
        <xdr:cNvPr id="266" name="直線コネクタ 265">
          <a:extLst>
            <a:ext uri="{FF2B5EF4-FFF2-40B4-BE49-F238E27FC236}">
              <a16:creationId xmlns:a16="http://schemas.microsoft.com/office/drawing/2014/main" id="{E909A992-DA4E-4D2C-B8F7-D7CE902272AE}"/>
            </a:ext>
          </a:extLst>
        </xdr:cNvPr>
        <xdr:cNvCxnSpPr/>
      </xdr:nvCxnSpPr>
      <xdr:spPr>
        <a:xfrm>
          <a:off x="14401800" y="1520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5E0640B9-07B5-4F0F-98F6-513891BED09B}"/>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8F860ECE-F423-4CAF-9BC1-1545ED6F50CE}"/>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88</xdr:row>
      <xdr:rowOff>120650</xdr:rowOff>
    </xdr:to>
    <xdr:cxnSp macro="">
      <xdr:nvCxnSpPr>
        <xdr:cNvPr id="269" name="直線コネクタ 268">
          <a:extLst>
            <a:ext uri="{FF2B5EF4-FFF2-40B4-BE49-F238E27FC236}">
              <a16:creationId xmlns:a16="http://schemas.microsoft.com/office/drawing/2014/main" id="{E7F51A10-6DD7-4626-8F22-7F6EF3F9E0FF}"/>
            </a:ext>
          </a:extLst>
        </xdr:cNvPr>
        <xdr:cNvCxnSpPr/>
      </xdr:nvCxnSpPr>
      <xdr:spPr>
        <a:xfrm>
          <a:off x="13512800" y="14859705"/>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E1B27617-A115-4F91-B871-5F821C3D0413}"/>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36D6651E-5983-4021-9378-2C12A3F18165}"/>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FC471256-7AE4-45DE-AE19-96AB6F8840B8}"/>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35977CDD-3704-4A59-9DBE-4DCB152E3034}"/>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5BE288B-A45E-43B9-94CE-225911DDE08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8621BA9-16DA-404C-BDAF-B6761099425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1586F84-9D5F-401A-B569-EA70F366008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6D7C98DF-B8C1-4E48-8F63-35A60AC857C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6C23EAFD-8900-4AD6-8D58-328A1120211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9" name="楕円 278">
          <a:extLst>
            <a:ext uri="{FF2B5EF4-FFF2-40B4-BE49-F238E27FC236}">
              <a16:creationId xmlns:a16="http://schemas.microsoft.com/office/drawing/2014/main" id="{9FF93E63-5D7F-4E1F-9A77-C19F4918CF94}"/>
            </a:ext>
          </a:extLst>
        </xdr:cNvPr>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80" name="給与水準   （国との比較）該当値テキスト">
          <a:extLst>
            <a:ext uri="{FF2B5EF4-FFF2-40B4-BE49-F238E27FC236}">
              <a16:creationId xmlns:a16="http://schemas.microsoft.com/office/drawing/2014/main" id="{2AC4D884-2A90-4316-8DC5-B8FACAB016EA}"/>
            </a:ext>
          </a:extLst>
        </xdr:cNvPr>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1" name="楕円 280">
          <a:extLst>
            <a:ext uri="{FF2B5EF4-FFF2-40B4-BE49-F238E27FC236}">
              <a16:creationId xmlns:a16="http://schemas.microsoft.com/office/drawing/2014/main" id="{0E1A19C0-9517-4322-9A16-7701F76BAF17}"/>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2" name="テキスト ボックス 281">
          <a:extLst>
            <a:ext uri="{FF2B5EF4-FFF2-40B4-BE49-F238E27FC236}">
              <a16:creationId xmlns:a16="http://schemas.microsoft.com/office/drawing/2014/main" id="{E4DC5D44-77F5-4CF7-B0F9-63A77828888E}"/>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83" name="楕円 282">
          <a:extLst>
            <a:ext uri="{FF2B5EF4-FFF2-40B4-BE49-F238E27FC236}">
              <a16:creationId xmlns:a16="http://schemas.microsoft.com/office/drawing/2014/main" id="{EB694804-CC70-4C79-A651-706822882F91}"/>
            </a:ext>
          </a:extLst>
        </xdr:cNvPr>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84" name="テキスト ボックス 283">
          <a:extLst>
            <a:ext uri="{FF2B5EF4-FFF2-40B4-BE49-F238E27FC236}">
              <a16:creationId xmlns:a16="http://schemas.microsoft.com/office/drawing/2014/main" id="{4F2D986B-F213-413B-91CF-BDC28F278BCB}"/>
            </a:ext>
          </a:extLst>
        </xdr:cNvPr>
        <xdr:cNvSpPr txBox="1"/>
      </xdr:nvSpPr>
      <xdr:spPr>
        <a:xfrm>
          <a:off x="14909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5" name="楕円 284">
          <a:extLst>
            <a:ext uri="{FF2B5EF4-FFF2-40B4-BE49-F238E27FC236}">
              <a16:creationId xmlns:a16="http://schemas.microsoft.com/office/drawing/2014/main" id="{7E969EB9-E003-4A64-BFCD-B31055124687}"/>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6" name="テキスト ボックス 285">
          <a:extLst>
            <a:ext uri="{FF2B5EF4-FFF2-40B4-BE49-F238E27FC236}">
              <a16:creationId xmlns:a16="http://schemas.microsoft.com/office/drawing/2014/main" id="{8C4F8041-A889-4D7D-A8BB-3FFFBBDD00E4}"/>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7" name="楕円 286">
          <a:extLst>
            <a:ext uri="{FF2B5EF4-FFF2-40B4-BE49-F238E27FC236}">
              <a16:creationId xmlns:a16="http://schemas.microsoft.com/office/drawing/2014/main" id="{1428E11F-7958-4A52-B941-BFC687C6D6E9}"/>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8" name="テキスト ボックス 287">
          <a:extLst>
            <a:ext uri="{FF2B5EF4-FFF2-40B4-BE49-F238E27FC236}">
              <a16:creationId xmlns:a16="http://schemas.microsoft.com/office/drawing/2014/main" id="{B38BFCB5-3142-4360-BE62-4AE018E67BE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B8CD48FE-10A1-42BD-B6BC-0F63A7EF065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FA3F398C-4929-4C83-A4BC-504362D7E87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66B3FD20-613F-4AC1-A57C-18EC19EA32A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3AED4C04-BDDD-462E-9ABF-6C1F54AE913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80941A60-21FF-4E21-8D86-49C24CAC9BA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9DC135F7-1E11-49BD-B9A8-BD3970E4744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B0D7AA82-290F-40BA-89BD-16B659C8D6C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1071FD3C-92A0-4AD0-B185-1B056982F48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6229A3C1-B1D3-43C3-9143-4501B290620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E7D1530E-0961-4765-A62C-7D122B89CAF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3FEE658A-99BA-497F-847B-3E9D128C2A0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7DA1A32D-E916-4873-895A-90F214E7CEA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D5F2B316-EAED-42E8-BC4E-1629DBB4019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類似団体と比較して、やや高い水準となっている。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職員の年齢構成上、今後は退職者が増加していく見込みであるため過去に策定した定員管理計画の検証や事務事業の見直し、今後の人口推計を踏まえ適切な定員管理を行う必要がある。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5560CDF4-1BCF-44FD-86B4-461E165275B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23FC4818-3C4D-432B-AB78-9B660E0E0FD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6B0667D9-30F3-4D3C-9195-8F68E921017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59819D00-9F33-4C2A-97EF-08C14A026775}"/>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6FF656F4-B2A3-48A8-AB05-5BCAB28088A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17F8E633-C75E-4BD9-89B7-632F7A30AD2B}"/>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E1E6A5B9-AF87-438A-97D2-EB5C13D48975}"/>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D0C9AC71-2A2C-4182-BE28-86EA8529E81A}"/>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92E3DF53-4769-4711-A389-E69572C4734A}"/>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2B8E958C-DAF3-44A6-A463-A1D5BB199F76}"/>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50DA5226-75A6-4849-A693-ACF4B9C854EE}"/>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436A90A-5C29-4D16-B410-365077CE025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64C73AE8-6145-49F1-814F-2E1AEE64F2E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CCE67BED-83DC-4E34-99AE-41CD6D7E92F5}"/>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30EC6FC7-6E23-4F39-97BA-DA5605891AA9}"/>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31E9C9E1-BFAE-40BE-8BDA-A25523293799}"/>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6C26B9-75A3-4B7C-8C97-89120F968AA8}"/>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52F639FD-E776-47A0-9AD8-F5FD1C8614D9}"/>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157988</xdr:rowOff>
    </xdr:from>
    <xdr:to>
      <xdr:col>81</xdr:col>
      <xdr:colOff>44450</xdr:colOff>
      <xdr:row>62</xdr:row>
      <xdr:rowOff>1498</xdr:rowOff>
    </xdr:to>
    <xdr:cxnSp macro="">
      <xdr:nvCxnSpPr>
        <xdr:cNvPr id="320" name="直線コネクタ 319">
          <a:extLst>
            <a:ext uri="{FF2B5EF4-FFF2-40B4-BE49-F238E27FC236}">
              <a16:creationId xmlns:a16="http://schemas.microsoft.com/office/drawing/2014/main" id="{CDF702EC-D116-409D-B190-0AD0A1DB2DBD}"/>
            </a:ext>
          </a:extLst>
        </xdr:cNvPr>
        <xdr:cNvCxnSpPr/>
      </xdr:nvCxnSpPr>
      <xdr:spPr>
        <a:xfrm>
          <a:off x="16179800" y="10616438"/>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1BBDE915-BB11-466F-B3BA-A8A66365DD43}"/>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B2FB039F-752D-43A4-A3BD-591DC0DF3638}"/>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147371</xdr:rowOff>
    </xdr:from>
    <xdr:to>
      <xdr:col>77</xdr:col>
      <xdr:colOff>44450</xdr:colOff>
      <xdr:row>61</xdr:row>
      <xdr:rowOff>157988</xdr:rowOff>
    </xdr:to>
    <xdr:cxnSp macro="">
      <xdr:nvCxnSpPr>
        <xdr:cNvPr id="323" name="直線コネクタ 322">
          <a:extLst>
            <a:ext uri="{FF2B5EF4-FFF2-40B4-BE49-F238E27FC236}">
              <a16:creationId xmlns:a16="http://schemas.microsoft.com/office/drawing/2014/main" id="{5B32350C-611F-4010-B399-8531A66E4B93}"/>
            </a:ext>
          </a:extLst>
        </xdr:cNvPr>
        <xdr:cNvCxnSpPr/>
      </xdr:nvCxnSpPr>
      <xdr:spPr>
        <a:xfrm>
          <a:off x="15290800" y="10605821"/>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50F35D40-E14B-4590-B6A2-CD1A66D39411}"/>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5318952A-90EB-4E71-8A65-4A9BD2BF37FF}"/>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141580</xdr:rowOff>
    </xdr:from>
    <xdr:to>
      <xdr:col>72</xdr:col>
      <xdr:colOff>203200</xdr:colOff>
      <xdr:row>61</xdr:row>
      <xdr:rowOff>147371</xdr:rowOff>
    </xdr:to>
    <xdr:cxnSp macro="">
      <xdr:nvCxnSpPr>
        <xdr:cNvPr id="326" name="直線コネクタ 325">
          <a:extLst>
            <a:ext uri="{FF2B5EF4-FFF2-40B4-BE49-F238E27FC236}">
              <a16:creationId xmlns:a16="http://schemas.microsoft.com/office/drawing/2014/main" id="{8A72BB9D-7D79-4957-AC02-0289B7D1A1A9}"/>
            </a:ext>
          </a:extLst>
        </xdr:cNvPr>
        <xdr:cNvCxnSpPr/>
      </xdr:nvCxnSpPr>
      <xdr:spPr>
        <a:xfrm>
          <a:off x="14401800" y="1060003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C03C9735-632B-4DD8-89A4-5A090266D30B}"/>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641CAF8B-61F4-4E1E-BE6D-1D048852122D}"/>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141580</xdr:rowOff>
    </xdr:from>
    <xdr:to>
      <xdr:col>68</xdr:col>
      <xdr:colOff>152400</xdr:colOff>
      <xdr:row>61</xdr:row>
      <xdr:rowOff>142545</xdr:rowOff>
    </xdr:to>
    <xdr:cxnSp macro="">
      <xdr:nvCxnSpPr>
        <xdr:cNvPr id="329" name="直線コネクタ 328">
          <a:extLst>
            <a:ext uri="{FF2B5EF4-FFF2-40B4-BE49-F238E27FC236}">
              <a16:creationId xmlns:a16="http://schemas.microsoft.com/office/drawing/2014/main" id="{E18DF78A-2BBC-4546-8859-CD448A2A4A42}"/>
            </a:ext>
          </a:extLst>
        </xdr:cNvPr>
        <xdr:cNvCxnSpPr/>
      </xdr:nvCxnSpPr>
      <xdr:spPr>
        <a:xfrm flipV="1">
          <a:off x="13512800" y="10600030"/>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826A79FC-E716-44EE-BBA8-8A4E7C6B2339}"/>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6C5E79A9-37D9-45E4-9946-CADDD48DC793}"/>
            </a:ext>
          </a:extLst>
        </xdr:cNvPr>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87591146-2B91-49A9-942F-7ECD24F9D2FE}"/>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E0B1734F-A848-464A-9C9C-6C1B89578440}"/>
            </a:ext>
          </a:extLst>
        </xdr:cNvPr>
        <xdr:cNvSpPr txBox="1"/>
      </xdr:nvSpPr>
      <xdr:spPr>
        <a:xfrm>
          <a:off x="13131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F8CA2C9-4DE6-43C1-AF6C-804C7D9A825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A51A302-5D9A-4382-94C1-AA6E3059A35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008F34E-BE84-42FE-964B-4AAAC6997EB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50689D9-574D-432E-B227-6D8AB2CC0CC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E30CF11-3EC7-426D-AA24-B5F10A7323F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122148</xdr:rowOff>
    </xdr:from>
    <xdr:to>
      <xdr:col>81</xdr:col>
      <xdr:colOff>95250</xdr:colOff>
      <xdr:row>62</xdr:row>
      <xdr:rowOff>52298</xdr:rowOff>
    </xdr:to>
    <xdr:sp macro="" textlink="">
      <xdr:nvSpPr>
        <xdr:cNvPr id="339" name="楕円 338">
          <a:extLst>
            <a:ext uri="{FF2B5EF4-FFF2-40B4-BE49-F238E27FC236}">
              <a16:creationId xmlns:a16="http://schemas.microsoft.com/office/drawing/2014/main" id="{2FD3C4F1-BB7F-4782-93B5-C7C3AF36260F}"/>
            </a:ext>
          </a:extLst>
        </xdr:cNvPr>
        <xdr:cNvSpPr/>
      </xdr:nvSpPr>
      <xdr:spPr>
        <a:xfrm>
          <a:off x="169672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94225</xdr:rowOff>
    </xdr:from>
    <xdr:ext cx="762000" cy="259045"/>
    <xdr:sp macro="" textlink="">
      <xdr:nvSpPr>
        <xdr:cNvPr id="340" name="定員管理の状況該当値テキスト">
          <a:extLst>
            <a:ext uri="{FF2B5EF4-FFF2-40B4-BE49-F238E27FC236}">
              <a16:creationId xmlns:a16="http://schemas.microsoft.com/office/drawing/2014/main" id="{DD93A547-48D2-4539-8506-3A5452A6F57A}"/>
            </a:ext>
          </a:extLst>
        </xdr:cNvPr>
        <xdr:cNvSpPr txBox="1"/>
      </xdr:nvSpPr>
      <xdr:spPr>
        <a:xfrm>
          <a:off x="17106900" y="1055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107188</xdr:rowOff>
    </xdr:from>
    <xdr:to>
      <xdr:col>77</xdr:col>
      <xdr:colOff>95250</xdr:colOff>
      <xdr:row>62</xdr:row>
      <xdr:rowOff>37338</xdr:rowOff>
    </xdr:to>
    <xdr:sp macro="" textlink="">
      <xdr:nvSpPr>
        <xdr:cNvPr id="341" name="楕円 340">
          <a:extLst>
            <a:ext uri="{FF2B5EF4-FFF2-40B4-BE49-F238E27FC236}">
              <a16:creationId xmlns:a16="http://schemas.microsoft.com/office/drawing/2014/main" id="{B80623A7-5A3E-4ABE-A802-0B030D88459F}"/>
            </a:ext>
          </a:extLst>
        </xdr:cNvPr>
        <xdr:cNvSpPr/>
      </xdr:nvSpPr>
      <xdr:spPr>
        <a:xfrm>
          <a:off x="16129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22115</xdr:rowOff>
    </xdr:from>
    <xdr:ext cx="736600" cy="259045"/>
    <xdr:sp macro="" textlink="">
      <xdr:nvSpPr>
        <xdr:cNvPr id="342" name="テキスト ボックス 341">
          <a:extLst>
            <a:ext uri="{FF2B5EF4-FFF2-40B4-BE49-F238E27FC236}">
              <a16:creationId xmlns:a16="http://schemas.microsoft.com/office/drawing/2014/main" id="{20992268-7EF8-42D3-9B4F-64FB9C0DA2EB}"/>
            </a:ext>
          </a:extLst>
        </xdr:cNvPr>
        <xdr:cNvSpPr txBox="1"/>
      </xdr:nvSpPr>
      <xdr:spPr>
        <a:xfrm>
          <a:off x="15798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96571</xdr:rowOff>
    </xdr:from>
    <xdr:to>
      <xdr:col>73</xdr:col>
      <xdr:colOff>44450</xdr:colOff>
      <xdr:row>62</xdr:row>
      <xdr:rowOff>26721</xdr:rowOff>
    </xdr:to>
    <xdr:sp macro="" textlink="">
      <xdr:nvSpPr>
        <xdr:cNvPr id="343" name="楕円 342">
          <a:extLst>
            <a:ext uri="{FF2B5EF4-FFF2-40B4-BE49-F238E27FC236}">
              <a16:creationId xmlns:a16="http://schemas.microsoft.com/office/drawing/2014/main" id="{576FDF8F-7545-42DB-B51B-995A9A9B1286}"/>
            </a:ext>
          </a:extLst>
        </xdr:cNvPr>
        <xdr:cNvSpPr/>
      </xdr:nvSpPr>
      <xdr:spPr>
        <a:xfrm>
          <a:off x="152400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11498</xdr:rowOff>
    </xdr:from>
    <xdr:ext cx="762000" cy="259045"/>
    <xdr:sp macro="" textlink="">
      <xdr:nvSpPr>
        <xdr:cNvPr id="344" name="テキスト ボックス 343">
          <a:extLst>
            <a:ext uri="{FF2B5EF4-FFF2-40B4-BE49-F238E27FC236}">
              <a16:creationId xmlns:a16="http://schemas.microsoft.com/office/drawing/2014/main" id="{8E485B7D-3763-4BD6-8650-F12330BD1EC7}"/>
            </a:ext>
          </a:extLst>
        </xdr:cNvPr>
        <xdr:cNvSpPr txBox="1"/>
      </xdr:nvSpPr>
      <xdr:spPr>
        <a:xfrm>
          <a:off x="14909800" y="1064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90780</xdr:rowOff>
    </xdr:from>
    <xdr:to>
      <xdr:col>68</xdr:col>
      <xdr:colOff>203200</xdr:colOff>
      <xdr:row>62</xdr:row>
      <xdr:rowOff>20930</xdr:rowOff>
    </xdr:to>
    <xdr:sp macro="" textlink="">
      <xdr:nvSpPr>
        <xdr:cNvPr id="345" name="楕円 344">
          <a:extLst>
            <a:ext uri="{FF2B5EF4-FFF2-40B4-BE49-F238E27FC236}">
              <a16:creationId xmlns:a16="http://schemas.microsoft.com/office/drawing/2014/main" id="{62BCFEB8-6C70-4FAB-888C-5332AE3FA621}"/>
            </a:ext>
          </a:extLst>
        </xdr:cNvPr>
        <xdr:cNvSpPr/>
      </xdr:nvSpPr>
      <xdr:spPr>
        <a:xfrm>
          <a:off x="14351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5707</xdr:rowOff>
    </xdr:from>
    <xdr:ext cx="762000" cy="259045"/>
    <xdr:sp macro="" textlink="">
      <xdr:nvSpPr>
        <xdr:cNvPr id="346" name="テキスト ボックス 345">
          <a:extLst>
            <a:ext uri="{FF2B5EF4-FFF2-40B4-BE49-F238E27FC236}">
              <a16:creationId xmlns:a16="http://schemas.microsoft.com/office/drawing/2014/main" id="{E2CB54D8-5C39-48C7-8BEB-B84B0710E8CC}"/>
            </a:ext>
          </a:extLst>
        </xdr:cNvPr>
        <xdr:cNvSpPr txBox="1"/>
      </xdr:nvSpPr>
      <xdr:spPr>
        <a:xfrm>
          <a:off x="14020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91745</xdr:rowOff>
    </xdr:from>
    <xdr:to>
      <xdr:col>64</xdr:col>
      <xdr:colOff>152400</xdr:colOff>
      <xdr:row>62</xdr:row>
      <xdr:rowOff>21895</xdr:rowOff>
    </xdr:to>
    <xdr:sp macro="" textlink="">
      <xdr:nvSpPr>
        <xdr:cNvPr id="347" name="楕円 346">
          <a:extLst>
            <a:ext uri="{FF2B5EF4-FFF2-40B4-BE49-F238E27FC236}">
              <a16:creationId xmlns:a16="http://schemas.microsoft.com/office/drawing/2014/main" id="{A6746DF5-0ABA-4D27-8447-5CFFEE376BF8}"/>
            </a:ext>
          </a:extLst>
        </xdr:cNvPr>
        <xdr:cNvSpPr/>
      </xdr:nvSpPr>
      <xdr:spPr>
        <a:xfrm>
          <a:off x="13462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6672</xdr:rowOff>
    </xdr:from>
    <xdr:ext cx="762000" cy="259045"/>
    <xdr:sp macro="" textlink="">
      <xdr:nvSpPr>
        <xdr:cNvPr id="348" name="テキスト ボックス 347">
          <a:extLst>
            <a:ext uri="{FF2B5EF4-FFF2-40B4-BE49-F238E27FC236}">
              <a16:creationId xmlns:a16="http://schemas.microsoft.com/office/drawing/2014/main" id="{A7D337AF-79A8-4089-9AB0-143CCA59C6DA}"/>
            </a:ext>
          </a:extLst>
        </xdr:cNvPr>
        <xdr:cNvSpPr txBox="1"/>
      </xdr:nvSpPr>
      <xdr:spPr>
        <a:xfrm>
          <a:off x="13131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7C19836-051C-4225-A834-E14687913DA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E7DC4B4-97C9-428E-895D-861230D66ED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F04C076-EBD5-4379-9E18-715438685AE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A06496DB-BA52-48FA-B0C0-0587A4C3BA9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379CC61-3072-467E-89E5-C00E96FBA99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9FB5480-B445-47B1-93F9-7F81DCBA7C6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532BEAC5-EEE6-4BBF-9D17-770C773C909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BA2ECF3-AD56-4B3C-81F9-A30F4FF6776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EB26500C-5C38-43E5-B377-9C547C97E42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31634374-454F-4FD3-B175-7B377FA9E84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53FEADA-221D-44A7-A660-B120BBADEB4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C22228A4-BD9C-4DE1-8139-CC12FBD36BE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9A50152-FB42-40D4-9457-95A9A11021C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公債費及び公債費に準ずる費用が類似団体と比較して少ないため、実質公債費比率は類似団体内平均値よりも低い水準となっている。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今後の見込としては、平成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年度にかけて整備した新中学校（くす星翔中学校）建設事業、令和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月大雨に係る災害復旧事業に伴う地方債元利償還金が増加し、その大半は普通交付税の基準財政需要額に算入されるものの、水準は高くなっていく見込みである。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1462B8C-58D0-46D4-B995-BA50B96A4A9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7A90F5CF-95FD-4606-80F6-BA32F7B32C8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C634D3D-70D4-423B-879F-E0BBD12A5C6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8DEC3E62-DE2D-4738-AA63-DD9F363D85E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8C41EEF5-3B03-4F9D-B576-2D73C062CBD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F31C9135-1D86-47C3-A49D-88091D3F24C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CE0F506F-9CA4-4FCE-AC04-4D18D95975F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BC53B509-8560-4A8F-ABAD-10C079B2886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F8DB0AA9-04EB-4F37-92A7-8D790AE24E9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C7CA20C7-2F73-438C-8B0A-ACA86EDDAB5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CB31C8D3-D73C-4E25-9386-60BBFDDFF8B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257B34F1-2949-4793-9307-67BFF90F9D6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FDDB534-A1F9-455C-B7D7-1BB958E1688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CC5E9079-8061-4BDE-89B3-0E87A9A6FC6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416FAA14-2BDD-4F8F-BD2F-5CDE3B96B519}"/>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8CB3AED6-5752-4EF5-851A-55CD64EEBAAA}"/>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85ED3CCB-7C82-4D99-A3C3-140B4EFC5B9F}"/>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A4C878-1A2B-4AB2-9C06-9AD07607BE46}"/>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CC221044-C4EB-4DA0-B161-3D6ABE42B158}"/>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145627</xdr:rowOff>
    </xdr:to>
    <xdr:cxnSp macro="">
      <xdr:nvCxnSpPr>
        <xdr:cNvPr id="381" name="直線コネクタ 380">
          <a:extLst>
            <a:ext uri="{FF2B5EF4-FFF2-40B4-BE49-F238E27FC236}">
              <a16:creationId xmlns:a16="http://schemas.microsoft.com/office/drawing/2014/main" id="{229ABD13-FEAA-4791-8DAC-E32E0CCD50B5}"/>
            </a:ext>
          </a:extLst>
        </xdr:cNvPr>
        <xdr:cNvCxnSpPr/>
      </xdr:nvCxnSpPr>
      <xdr:spPr>
        <a:xfrm>
          <a:off x="16179800" y="68160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477F92B9-88E1-4D3F-AF74-6911919E5041}"/>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510C8EAC-0FF4-4144-8009-9420141DF40F}"/>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129540</xdr:rowOff>
    </xdr:to>
    <xdr:cxnSp macro="">
      <xdr:nvCxnSpPr>
        <xdr:cNvPr id="384" name="直線コネクタ 383">
          <a:extLst>
            <a:ext uri="{FF2B5EF4-FFF2-40B4-BE49-F238E27FC236}">
              <a16:creationId xmlns:a16="http://schemas.microsoft.com/office/drawing/2014/main" id="{81728EE6-AF08-4891-BB2A-6EE8567C3840}"/>
            </a:ext>
          </a:extLst>
        </xdr:cNvPr>
        <xdr:cNvCxnSpPr/>
      </xdr:nvCxnSpPr>
      <xdr:spPr>
        <a:xfrm>
          <a:off x="15290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70D55065-4C18-4222-A1E4-98075F68AB82}"/>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D27CC2F3-FAD8-415C-9CCB-134312E8D99C}"/>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129540</xdr:rowOff>
    </xdr:to>
    <xdr:cxnSp macro="">
      <xdr:nvCxnSpPr>
        <xdr:cNvPr id="387" name="直線コネクタ 386">
          <a:extLst>
            <a:ext uri="{FF2B5EF4-FFF2-40B4-BE49-F238E27FC236}">
              <a16:creationId xmlns:a16="http://schemas.microsoft.com/office/drawing/2014/main" id="{72E60F06-FCAC-4FA9-AD8E-511C44A00CB1}"/>
            </a:ext>
          </a:extLst>
        </xdr:cNvPr>
        <xdr:cNvCxnSpPr/>
      </xdr:nvCxnSpPr>
      <xdr:spPr>
        <a:xfrm>
          <a:off x="14401800" y="680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BD8C006C-A0C9-4599-A6B0-5B10125BA3DB}"/>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A21FECD2-79EC-49BB-90A1-BA37CF0EB667}"/>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121496</xdr:rowOff>
    </xdr:to>
    <xdr:cxnSp macro="">
      <xdr:nvCxnSpPr>
        <xdr:cNvPr id="390" name="直線コネクタ 389">
          <a:extLst>
            <a:ext uri="{FF2B5EF4-FFF2-40B4-BE49-F238E27FC236}">
              <a16:creationId xmlns:a16="http://schemas.microsoft.com/office/drawing/2014/main" id="{505DDC0C-A2AD-4799-91F8-B5918BD2C2B8}"/>
            </a:ext>
          </a:extLst>
        </xdr:cNvPr>
        <xdr:cNvCxnSpPr/>
      </xdr:nvCxnSpPr>
      <xdr:spPr>
        <a:xfrm>
          <a:off x="13512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AECE7D3A-BA99-40DF-ACF4-432D161965FB}"/>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3B9C7316-91F8-4342-A3C8-AAE7C8FA8C24}"/>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7897C6B9-A75B-44FF-BB48-53E9A52D1D46}"/>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322290B8-FB92-443F-B5BF-0F39573EB798}"/>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36C46CD-BAA8-4920-9391-D9C4A8AC3A6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961565A-B421-4B22-BC06-9414DBDEA9C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2938F50-3BF3-4639-A173-293D9C70E51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0466876-68F4-420F-8725-42D37087AD4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879CF75-85E2-4CEE-8B70-44AD2233C5A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a:extLst>
            <a:ext uri="{FF2B5EF4-FFF2-40B4-BE49-F238E27FC236}">
              <a16:creationId xmlns:a16="http://schemas.microsoft.com/office/drawing/2014/main" id="{18CC11CA-9434-4CCF-A72F-B5AE79EEB19F}"/>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a:extLst>
            <a:ext uri="{FF2B5EF4-FFF2-40B4-BE49-F238E27FC236}">
              <a16:creationId xmlns:a16="http://schemas.microsoft.com/office/drawing/2014/main" id="{E9682304-D675-49B2-912E-B3ADB96FC072}"/>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2" name="楕円 401">
          <a:extLst>
            <a:ext uri="{FF2B5EF4-FFF2-40B4-BE49-F238E27FC236}">
              <a16:creationId xmlns:a16="http://schemas.microsoft.com/office/drawing/2014/main" id="{01E76CC6-3EB9-4A4A-A822-D15D619BB548}"/>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3" name="テキスト ボックス 402">
          <a:extLst>
            <a:ext uri="{FF2B5EF4-FFF2-40B4-BE49-F238E27FC236}">
              <a16:creationId xmlns:a16="http://schemas.microsoft.com/office/drawing/2014/main" id="{46DDDBDA-CFCC-4C1C-81B8-FD563813FA43}"/>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4" name="楕円 403">
          <a:extLst>
            <a:ext uri="{FF2B5EF4-FFF2-40B4-BE49-F238E27FC236}">
              <a16:creationId xmlns:a16="http://schemas.microsoft.com/office/drawing/2014/main" id="{0FCB147D-CFC1-4BCC-A48F-6AF3CBDFEAE7}"/>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CD064D74-CC26-4C43-A1CC-39898C263EA7}"/>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6" name="楕円 405">
          <a:extLst>
            <a:ext uri="{FF2B5EF4-FFF2-40B4-BE49-F238E27FC236}">
              <a16:creationId xmlns:a16="http://schemas.microsoft.com/office/drawing/2014/main" id="{7805EF43-4B04-4570-841D-97D71D3CB188}"/>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7" name="テキスト ボックス 406">
          <a:extLst>
            <a:ext uri="{FF2B5EF4-FFF2-40B4-BE49-F238E27FC236}">
              <a16:creationId xmlns:a16="http://schemas.microsoft.com/office/drawing/2014/main" id="{A6F85181-15EF-465A-B89E-5862A5BB62CF}"/>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8" name="楕円 407">
          <a:extLst>
            <a:ext uri="{FF2B5EF4-FFF2-40B4-BE49-F238E27FC236}">
              <a16:creationId xmlns:a16="http://schemas.microsoft.com/office/drawing/2014/main" id="{9F384F3C-C536-4DB2-ABAA-2DA9C2CA52EF}"/>
            </a:ext>
          </a:extLst>
        </xdr:cNvPr>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09" name="テキスト ボックス 408">
          <a:extLst>
            <a:ext uri="{FF2B5EF4-FFF2-40B4-BE49-F238E27FC236}">
              <a16:creationId xmlns:a16="http://schemas.microsoft.com/office/drawing/2014/main" id="{7749CC3F-4DAD-414A-8500-4DC48961C87C}"/>
            </a:ext>
          </a:extLst>
        </xdr:cNvPr>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A20888A4-A42A-40F3-ABF0-0BD7F6D3553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A136903B-86E9-4DF9-8E30-B9EDDC64A1C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1FE9E007-D626-4DC1-B6E2-A1168B7F0F1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B5ADB564-58AD-4E88-B6E4-7C00B172435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40354057-C670-4B51-B4CF-44685922FAE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184A9954-7FDA-4504-8117-238C76C7766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1BE6F4CA-A895-41D7-AF47-DC88349607A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6CEFB91-8F91-443C-A417-6E96F511A6F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354B9061-0FC9-4EA0-B87C-51B7B53A17E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E02E457-721D-417F-8E2D-FB588EC8EDD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363F7F91-CF5A-4697-B707-F2BA8A7EDDC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E63A7C31-B7D7-40F5-B9E4-DA7C3BF605A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253285A-8FC8-4914-ACE2-8A10CBAEC34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地方債残高などの将来負担額に対して、充当可能基金や基準財政需要額算入見込額などの充当可能財源が多くなっているため、将来負担比率はマイナスとなっている。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しかしながら、新設中学校（くす星翔中学校）建設事業、令和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月大雨関連の災害復旧事業などの影響により、今後も地方債現在高が増加し、基金残高が減少していく見込みである。</a:t>
          </a:r>
          <a:endParaRPr lang="ja-JP" altLang="ja-JP" sz="1400">
            <a:effectLst/>
          </a:endParaRPr>
        </a:p>
        <a:p>
          <a:r>
            <a:rPr kumimoji="1" lang="ja-JP" altLang="ja-JP" sz="1100" b="0" i="0" baseline="0">
              <a:solidFill>
                <a:schemeClr val="dk1"/>
              </a:solidFill>
              <a:effectLst/>
              <a:latin typeface="+mn-lt"/>
              <a:ea typeface="+mn-ea"/>
              <a:cs typeface="+mn-cs"/>
            </a:rPr>
            <a:t>　地方債発行額の適正な管理を行い、将来負担の抑制に努める。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4D028E2-0C18-4301-87BE-39FF046F749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21B24E7-A8D8-4B3E-B83C-D25EEE992E7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8E4AEF1-DB1D-4AB9-A5A8-A6F4F7B646B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819CE234-0319-467E-A379-625ABD57F86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FF69C092-71B6-49DD-829C-D31571EA6405}"/>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C3FA029B-9CA6-40CA-BE8E-A414C28F3D2B}"/>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DEF2BB4-45B8-42E1-8580-BA2033D3733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8761C59D-0BFE-465E-8A49-4699DF78F77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C9E10D81-1824-4ADE-B388-E7D957192E94}"/>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44DB1BBE-442E-4277-9056-D3F1CEE88C3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44ADA4EA-555F-4C74-9813-47E30182CE02}"/>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6DB02328-19E9-49BC-A673-898913D93FF4}"/>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2C89AFE8-363D-499B-A161-D1506BAA818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CEBE05A9-464B-4F1B-8C19-3BCFE710A9E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C99CA4B1-6032-4C3B-B6DD-E5E22A45DFA2}"/>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11DCB196-6782-4F10-ACFE-B5480D38E9C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76CF148E-DF68-4E45-9E7F-5BCF41D2383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92C994CD-6611-4381-9370-A170D0551C63}"/>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2E442D23-0BC0-45D3-8CCD-1FC33B19674E}"/>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B7A964C8-2685-45ED-A6A8-86FD4980DC7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1B21EF5B-7C49-4B47-88C0-A765941F9A24}"/>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73EAEDD0-4302-44D0-9EC3-FD419F4C999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E6F0AFC5-9010-4502-8355-7F44B9EA47B8}"/>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40821874-17C7-4012-97DC-B1BF5B676FCE}"/>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301FD999-04E3-4B03-A7A3-07AFEEF3B344}"/>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22991D46-E033-4F57-8797-DAD1AA1F7594}"/>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AC13347F-19D8-4943-98ED-78DA1554C0F3}"/>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7A98628E-9647-45DB-96A8-235FB9D62DB1}"/>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51" name="フローチャート: 判断 450">
          <a:extLst>
            <a:ext uri="{FF2B5EF4-FFF2-40B4-BE49-F238E27FC236}">
              <a16:creationId xmlns:a16="http://schemas.microsoft.com/office/drawing/2014/main" id="{58F814DE-3ACF-4AC1-B6BD-E9D80A9FE9F3}"/>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2" name="テキスト ボックス 451">
          <a:extLst>
            <a:ext uri="{FF2B5EF4-FFF2-40B4-BE49-F238E27FC236}">
              <a16:creationId xmlns:a16="http://schemas.microsoft.com/office/drawing/2014/main" id="{F244EF43-4E06-4718-9475-692F12F5C42C}"/>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3" name="フローチャート: 判断 452">
          <a:extLst>
            <a:ext uri="{FF2B5EF4-FFF2-40B4-BE49-F238E27FC236}">
              <a16:creationId xmlns:a16="http://schemas.microsoft.com/office/drawing/2014/main" id="{86AC1BE0-0BA4-45B6-8AF4-D8AE0E802E97}"/>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4" name="テキスト ボックス 453">
          <a:extLst>
            <a:ext uri="{FF2B5EF4-FFF2-40B4-BE49-F238E27FC236}">
              <a16:creationId xmlns:a16="http://schemas.microsoft.com/office/drawing/2014/main" id="{812CE011-E3D8-475B-BC71-3F6003C1F568}"/>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A17F77D-92E1-4BFD-BAE9-64AA64DB3F1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E2C2933-316C-4FED-A7F2-97837C2D969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ACDB86A-94AB-4B62-9335-ECFFAFE14D8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472616F-1208-42CE-A5F3-3461F2EF0C5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97EAEB9-67E0-45AB-92D6-02CCC269812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14,384
14,285
286.60
11,214,540
10,636,428
473,428
5,305,766
7,627,289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前年度と比較すると、経常収支比率に占める人件費の割合は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依然として</a:t>
          </a:r>
          <a:r>
            <a:rPr kumimoji="1" lang="ja-JP" altLang="ja-JP" sz="1100" b="0" i="0" baseline="0">
              <a:solidFill>
                <a:schemeClr val="dk1"/>
              </a:solidFill>
              <a:effectLst/>
              <a:latin typeface="+mn-lt"/>
              <a:ea typeface="+mn-ea"/>
              <a:cs typeface="+mn-cs"/>
            </a:rPr>
            <a:t>類似団体内平均値よりも高い水準となっている。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要因としては、類似団体と比較して、職員数が多いことなどが挙げられる。適正な定員管理や、国の給与水準に倣った制度設計を継続して進めていく必要がある。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6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118110</xdr:rowOff>
    </xdr:from>
    <xdr:to>
      <xdr:col>24</xdr:col>
      <xdr:colOff>76200</xdr:colOff>
      <xdr:row>37</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前年度と比較すると、経常収支比率に占める物件費の割合は、</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ポイント増加しており、類似団体内平均値より</a:t>
          </a:r>
          <a:r>
            <a:rPr kumimoji="1" lang="ja-JP" altLang="en-US" sz="1100" b="0" i="0" baseline="0">
              <a:solidFill>
                <a:schemeClr val="dk1"/>
              </a:solidFill>
              <a:effectLst/>
              <a:latin typeface="+mn-lt"/>
              <a:ea typeface="+mn-ea"/>
              <a:cs typeface="+mn-cs"/>
            </a:rPr>
            <a:t>若干低く</a:t>
          </a:r>
          <a:r>
            <a:rPr kumimoji="1" lang="ja-JP" altLang="ja-JP" sz="1100" b="0" i="0" baseline="0">
              <a:solidFill>
                <a:schemeClr val="dk1"/>
              </a:solidFill>
              <a:effectLst/>
              <a:latin typeface="+mn-lt"/>
              <a:ea typeface="+mn-ea"/>
              <a:cs typeface="+mn-cs"/>
            </a:rPr>
            <a:t>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a:t>
          </a:r>
          <a:r>
            <a:rPr kumimoji="1" lang="ja-JP" altLang="en-US" sz="1100" b="0" i="0" baseline="0">
              <a:solidFill>
                <a:schemeClr val="dk1"/>
              </a:solidFill>
              <a:effectLst/>
              <a:latin typeface="+mn-lt"/>
              <a:ea typeface="+mn-ea"/>
              <a:cs typeface="+mn-cs"/>
            </a:rPr>
            <a:t>サテライトオフィス整備、</a:t>
          </a:r>
          <a:r>
            <a:rPr kumimoji="1" lang="ja-JP" altLang="ja-JP" sz="1100" b="0" i="0" baseline="0">
              <a:solidFill>
                <a:schemeClr val="dk1"/>
              </a:solidFill>
              <a:effectLst/>
              <a:latin typeface="+mn-lt"/>
              <a:ea typeface="+mn-ea"/>
              <a:cs typeface="+mn-cs"/>
            </a:rPr>
            <a:t>デジタル化関連の維持管理経費</a:t>
          </a:r>
          <a:r>
            <a:rPr kumimoji="1" lang="ja-JP" altLang="en-US" sz="1100" b="0" i="0" baseline="0">
              <a:solidFill>
                <a:schemeClr val="dk1"/>
              </a:solidFill>
              <a:effectLst/>
              <a:latin typeface="+mn-lt"/>
              <a:ea typeface="+mn-ea"/>
              <a:cs typeface="+mn-cs"/>
            </a:rPr>
            <a:t>、物価及び燃料高騰による経費の</a:t>
          </a:r>
          <a:r>
            <a:rPr kumimoji="1" lang="ja-JP" altLang="ja-JP" sz="1100" b="0" i="0" baseline="0">
              <a:solidFill>
                <a:schemeClr val="dk1"/>
              </a:solidFill>
              <a:effectLst/>
              <a:latin typeface="+mn-lt"/>
              <a:ea typeface="+mn-ea"/>
              <a:cs typeface="+mn-cs"/>
            </a:rPr>
            <a:t>増加が挙げられ、今後も継続すると見込まれるため、財源確保について検討する必要がある。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117475</xdr:rowOff>
    </xdr:from>
    <xdr:to>
      <xdr:col>82</xdr:col>
      <xdr:colOff>107950</xdr:colOff>
      <xdr:row>16</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60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79375</xdr:rowOff>
    </xdr:from>
    <xdr:to>
      <xdr:col>78</xdr:col>
      <xdr:colOff>69850</xdr:colOff>
      <xdr:row>16</xdr:row>
      <xdr:rowOff>117475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22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79375</xdr:rowOff>
    </xdr:from>
    <xdr:to>
      <xdr:col>73</xdr:col>
      <xdr:colOff>180975</xdr:colOff>
      <xdr:row>17</xdr:row>
      <xdr:rowOff>22225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22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22225</xdr:rowOff>
    </xdr:from>
    <xdr:to>
      <xdr:col>69</xdr:col>
      <xdr:colOff>92075</xdr:colOff>
      <xdr:row>17</xdr:row>
      <xdr:rowOff>79375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36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104775</xdr:rowOff>
    </xdr:from>
    <xdr:to>
      <xdr:col>82</xdr:col>
      <xdr:colOff>158750</xdr:colOff>
      <xdr:row>17</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121302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9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66675</xdr:rowOff>
    </xdr:from>
    <xdr:to>
      <xdr:col>78</xdr:col>
      <xdr:colOff>120650</xdr:colOff>
      <xdr:row>16</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153052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9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28575</xdr:rowOff>
    </xdr:from>
    <xdr:to>
      <xdr:col>74</xdr:col>
      <xdr:colOff>31750</xdr:colOff>
      <xdr:row>16</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142875</xdr:rowOff>
    </xdr:from>
    <xdr:to>
      <xdr:col>69</xdr:col>
      <xdr:colOff>142875</xdr:colOff>
      <xdr:row>17</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83202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5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28575</xdr:rowOff>
    </xdr:from>
    <xdr:to>
      <xdr:col>65</xdr:col>
      <xdr:colOff>53975</xdr:colOff>
      <xdr:row>17</xdr:row>
      <xdr:rowOff>130175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114952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経常収支比率に占める扶助費の割合は、前年度と比較して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依然として</a:t>
          </a:r>
          <a:r>
            <a:rPr kumimoji="1" lang="ja-JP" altLang="ja-JP" sz="1100" b="0" i="0" baseline="0">
              <a:solidFill>
                <a:schemeClr val="dk1"/>
              </a:solidFill>
              <a:effectLst/>
              <a:latin typeface="+mn-lt"/>
              <a:ea typeface="+mn-ea"/>
              <a:cs typeface="+mn-cs"/>
            </a:rPr>
            <a:t>類似団体内平均値よりも高い水準となっている。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要因としては、施設型給付費や障がい福祉サービス</a:t>
          </a:r>
          <a:r>
            <a:rPr kumimoji="1" lang="ja-JP" altLang="en-US" sz="1100" b="0" i="0" baseline="0">
              <a:solidFill>
                <a:schemeClr val="dk1"/>
              </a:solidFill>
              <a:effectLst/>
              <a:latin typeface="+mn-lt"/>
              <a:ea typeface="+mn-ea"/>
              <a:cs typeface="+mn-cs"/>
            </a:rPr>
            <a:t>介護</a:t>
          </a:r>
          <a:r>
            <a:rPr kumimoji="1" lang="ja-JP" altLang="ja-JP" sz="1100" b="0" i="0" baseline="0">
              <a:solidFill>
                <a:schemeClr val="dk1"/>
              </a:solidFill>
              <a:effectLst/>
              <a:latin typeface="+mn-lt"/>
              <a:ea typeface="+mn-ea"/>
              <a:cs typeface="+mn-cs"/>
            </a:rPr>
            <a:t>等給付費などが、年々増加傾向にあることが挙げられる。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福祉サービスの充実は必要ではあるものの、給付の適正化を図り、今後も特定財源の確保について検討していく必要がある。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15422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744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48078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58965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58965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しており、歳出経常経費充当一般財源</a:t>
          </a:r>
          <a:r>
            <a:rPr kumimoji="1" lang="ja-JP" altLang="en-US" sz="1100" b="0" i="0" baseline="0">
              <a:solidFill>
                <a:schemeClr val="dk1"/>
              </a:solidFill>
              <a:effectLst/>
              <a:latin typeface="+mn-lt"/>
              <a:ea typeface="+mn-ea"/>
              <a:cs typeface="+mn-cs"/>
            </a:rPr>
            <a:t>も増加</a:t>
          </a:r>
          <a:r>
            <a:rPr kumimoji="1" lang="ja-JP" altLang="ja-JP" sz="1100" b="0" i="0" baseline="0">
              <a:solidFill>
                <a:schemeClr val="dk1"/>
              </a:solidFill>
              <a:effectLst/>
              <a:latin typeface="+mn-lt"/>
              <a:ea typeface="+mn-ea"/>
              <a:cs typeface="+mn-cs"/>
            </a:rPr>
            <a:t>した。主な要因としては、</a:t>
          </a:r>
          <a:r>
            <a:rPr kumimoji="1" lang="ja-JP" altLang="en-US" sz="1100" b="0" i="0" baseline="0">
              <a:solidFill>
                <a:schemeClr val="dk1"/>
              </a:solidFill>
              <a:effectLst/>
              <a:latin typeface="+mn-lt"/>
              <a:ea typeface="+mn-ea"/>
              <a:cs typeface="+mn-cs"/>
            </a:rPr>
            <a:t>国民健康保険事業</a:t>
          </a:r>
          <a:r>
            <a:rPr kumimoji="1" lang="ja-JP" altLang="ja-JP" sz="1100" b="0" i="0" baseline="0">
              <a:solidFill>
                <a:schemeClr val="dk1"/>
              </a:solidFill>
              <a:effectLst/>
              <a:latin typeface="+mn-lt"/>
              <a:ea typeface="+mn-ea"/>
              <a:cs typeface="+mn-cs"/>
            </a:rPr>
            <a:t>や後期高齢者医療事業など特別会計への繰出金が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今後も健康増進や生活習慣病の予防などに重点を置きつつ、効果的な健康教育、健康相談などの保健事業を展開し、医療費の抑制に努め</a:t>
          </a:r>
          <a:r>
            <a:rPr kumimoji="1" lang="ja-JP" altLang="en-US" sz="1100" b="0" i="0" baseline="0">
              <a:solidFill>
                <a:schemeClr val="dk1"/>
              </a:solidFill>
              <a:effectLst/>
              <a:latin typeface="+mn-lt"/>
              <a:ea typeface="+mn-ea"/>
              <a:cs typeface="+mn-cs"/>
            </a:rPr>
            <a:t>ていく必要がある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148227</xdr:rowOff>
    </xdr:from>
    <xdr:to>
      <xdr:col>82</xdr:col>
      <xdr:colOff>107950</xdr:colOff>
      <xdr:row>58</xdr:row>
      <xdr:rowOff>9434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208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148227</xdr:rowOff>
    </xdr:from>
    <xdr:to>
      <xdr:col>78</xdr:col>
      <xdr:colOff>69850</xdr:colOff>
      <xdr:row>58</xdr:row>
      <xdr:rowOff>68217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2087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42091</xdr:rowOff>
    </xdr:from>
    <xdr:to>
      <xdr:col>73</xdr:col>
      <xdr:colOff>180975</xdr:colOff>
      <xdr:row>58</xdr:row>
      <xdr:rowOff>68217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861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22497</xdr:rowOff>
    </xdr:from>
    <xdr:to>
      <xdr:col>69</xdr:col>
      <xdr:colOff>92075</xdr:colOff>
      <xdr:row>58</xdr:row>
      <xdr:rowOff>42091</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665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130084</xdr:rowOff>
    </xdr:from>
    <xdr:to>
      <xdr:col>82</xdr:col>
      <xdr:colOff>158750</xdr:colOff>
      <xdr:row>58</xdr:row>
      <xdr:rowOff>60234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102161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97427</xdr:rowOff>
    </xdr:from>
    <xdr:to>
      <xdr:col>78</xdr:col>
      <xdr:colOff>120650</xdr:colOff>
      <xdr:row>58</xdr:row>
      <xdr:rowOff>27577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12354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5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17417</xdr:rowOff>
    </xdr:from>
    <xdr:to>
      <xdr:col>74</xdr:col>
      <xdr:colOff>31750</xdr:colOff>
      <xdr:row>58</xdr:row>
      <xdr:rowOff>119017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103794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162741</xdr:rowOff>
    </xdr:from>
    <xdr:to>
      <xdr:col>69</xdr:col>
      <xdr:colOff>142875</xdr:colOff>
      <xdr:row>58</xdr:row>
      <xdr:rowOff>92891</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103068</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0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143147</xdr:rowOff>
    </xdr:from>
    <xdr:to>
      <xdr:col>65</xdr:col>
      <xdr:colOff>53975</xdr:colOff>
      <xdr:row>58</xdr:row>
      <xdr:rowOff>73297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83474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8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しており、その要因は日田玖珠広域消防組合負担金の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各</a:t>
          </a:r>
          <a:r>
            <a:rPr kumimoji="1" lang="ja-JP" altLang="ja-JP" sz="1100" b="0" i="0" baseline="0">
              <a:solidFill>
                <a:schemeClr val="dk1"/>
              </a:solidFill>
              <a:effectLst/>
              <a:latin typeface="+mn-lt"/>
              <a:ea typeface="+mn-ea"/>
              <a:cs typeface="+mn-cs"/>
            </a:rPr>
            <a:t>団体に対する補助金の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などが挙げられる。恒常的な町独自の補助金については、</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、各事業の要綱等を作成し、事業効果の検証、見直しを行っている。</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各補助金の必要性や効果などを検証し、縮小や廃止を行</a:t>
          </a:r>
          <a:r>
            <a:rPr kumimoji="1" lang="ja-JP" altLang="en-US" sz="1100" b="0" i="0" baseline="0">
              <a:solidFill>
                <a:schemeClr val="dk1"/>
              </a:solidFill>
              <a:effectLst/>
              <a:latin typeface="+mn-lt"/>
              <a:ea typeface="+mn-ea"/>
              <a:cs typeface="+mn-cs"/>
            </a:rPr>
            <a:t>っていく必要がある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62230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352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168910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90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168910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413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27957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前年度と比較すると</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悪化し</a:t>
          </a:r>
          <a:r>
            <a:rPr kumimoji="1" lang="ja-JP" altLang="ja-JP" sz="1100" b="0" i="0" baseline="0">
              <a:solidFill>
                <a:schemeClr val="dk1"/>
              </a:solidFill>
              <a:effectLst/>
              <a:latin typeface="+mn-lt"/>
              <a:ea typeface="+mn-ea"/>
              <a:cs typeface="+mn-cs"/>
            </a:rPr>
            <a:t>ており、その要因は</a:t>
          </a:r>
          <a:r>
            <a:rPr kumimoji="1" lang="ja-JP" altLang="en-US" sz="1100" b="0" i="0" baseline="0">
              <a:solidFill>
                <a:schemeClr val="dk1"/>
              </a:solidFill>
              <a:effectLst/>
              <a:latin typeface="+mn-lt"/>
              <a:ea typeface="+mn-ea"/>
              <a:cs typeface="+mn-cs"/>
            </a:rPr>
            <a:t>過疎対策事業債や災害復旧</a:t>
          </a:r>
          <a:r>
            <a:rPr kumimoji="1" lang="ja-JP" altLang="ja-JP" sz="1100" b="0" i="0" baseline="0">
              <a:solidFill>
                <a:schemeClr val="dk1"/>
              </a:solidFill>
              <a:effectLst/>
              <a:latin typeface="+mn-lt"/>
              <a:ea typeface="+mn-ea"/>
              <a:cs typeface="+mn-cs"/>
            </a:rPr>
            <a:t>事業債の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などによるものである。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類似団体内平均値と比較しても例年と同様に、若干低い水準</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なっている</a:t>
          </a:r>
          <a:r>
            <a:rPr kumimoji="1" lang="ja-JP" altLang="en-US" sz="1100" b="0" i="0" baseline="0">
              <a:solidFill>
                <a:schemeClr val="dk1"/>
              </a:solidFill>
              <a:effectLst/>
              <a:latin typeface="+mn-lt"/>
              <a:ea typeface="+mn-ea"/>
              <a:cs typeface="+mn-cs"/>
            </a:rPr>
            <a:t>ものの、その差は少なくなってきている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しかしながら、新設中学校（くす星翔中学校）建設事業及び令和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月大雨の</a:t>
          </a:r>
          <a:r>
            <a:rPr kumimoji="1" lang="ja-JP" altLang="ja-JP" sz="1100" b="0" i="0" baseline="0">
              <a:solidFill>
                <a:schemeClr val="dk1"/>
              </a:solidFill>
              <a:effectLst/>
              <a:latin typeface="+mn-lt"/>
              <a:ea typeface="+mn-ea"/>
              <a:cs typeface="+mn-cs"/>
            </a:rPr>
            <a:t>災害復旧事業により、今後も地方債現在高が増加していくことが見込まれるため、発行額の適正な管理に努め</a:t>
          </a:r>
          <a:r>
            <a:rPr kumimoji="1" lang="ja-JP" altLang="en-US" sz="1100" b="0" i="0" baseline="0">
              <a:solidFill>
                <a:schemeClr val="dk1"/>
              </a:solidFill>
              <a:effectLst/>
              <a:latin typeface="+mn-lt"/>
              <a:ea typeface="+mn-ea"/>
              <a:cs typeface="+mn-cs"/>
            </a:rPr>
            <a:t>ていく必要があ</a:t>
          </a:r>
          <a:r>
            <a:rPr kumimoji="1"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663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5842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37846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しており、歳出経常経費充当一般財源も</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した。主な要因としては人件費、</a:t>
          </a:r>
          <a:r>
            <a:rPr kumimoji="1" lang="ja-JP" altLang="en-US" sz="1100" b="0" i="0" baseline="0">
              <a:solidFill>
                <a:schemeClr val="dk1"/>
              </a:solidFill>
              <a:effectLst/>
              <a:latin typeface="+mn-lt"/>
              <a:ea typeface="+mn-ea"/>
              <a:cs typeface="+mn-cs"/>
            </a:rPr>
            <a:t>物件</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を除く全ての項目で増加</a:t>
          </a:r>
          <a:r>
            <a:rPr kumimoji="1" lang="ja-JP" altLang="ja-JP" sz="1100" b="0" i="0" baseline="0">
              <a:solidFill>
                <a:schemeClr val="dk1"/>
              </a:solidFill>
              <a:effectLst/>
              <a:latin typeface="+mn-lt"/>
              <a:ea typeface="+mn-ea"/>
              <a:cs typeface="+mn-cs"/>
            </a:rPr>
            <a:t>が考えられ、類似団体内平均値との差は依然として開いている状況である。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各性質ごとに記載している分析内容を踏まえ、健全な財政運営に努め</a:t>
          </a:r>
          <a:r>
            <a:rPr kumimoji="1" lang="ja-JP" altLang="en-US" sz="1100" b="0" i="0" baseline="0">
              <a:solidFill>
                <a:schemeClr val="dk1"/>
              </a:solidFill>
              <a:effectLst/>
              <a:latin typeface="+mn-lt"/>
              <a:ea typeface="+mn-ea"/>
              <a:cs typeface="+mn-cs"/>
            </a:rPr>
            <a:t>ていく必要がある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4924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92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660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119380</xdr:rowOff>
    </xdr:from>
    <xdr:to>
      <xdr:col>69</xdr:col>
      <xdr:colOff>92075</xdr:colOff>
      <xdr:row>80</xdr:row>
      <xdr:rowOff>1270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663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138447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135907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68580</xdr:rowOff>
    </xdr:from>
    <xdr:to>
      <xdr:col>65</xdr:col>
      <xdr:colOff>53975</xdr:colOff>
      <xdr:row>79</xdr:row>
      <xdr:rowOff>170180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154957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77292</xdr:rowOff>
    </xdr:from>
    <xdr:to>
      <xdr:col>29</xdr:col>
      <xdr:colOff>127000</xdr:colOff>
      <xdr:row>16</xdr:row>
      <xdr:rowOff>87592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68117"/>
          <a:ext cx="647700" cy="1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62069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52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87592</xdr:rowOff>
    </xdr:from>
    <xdr:to>
      <xdr:col>26</xdr:col>
      <xdr:colOff>50800</xdr:colOff>
      <xdr:row>16</xdr:row>
      <xdr:rowOff>101043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8417"/>
          <a:ext cx="698500" cy="1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101043</xdr:rowOff>
    </xdr:from>
    <xdr:to>
      <xdr:col>22</xdr:col>
      <xdr:colOff>114300</xdr:colOff>
      <xdr:row>16</xdr:row>
      <xdr:rowOff>109515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91868"/>
          <a:ext cx="698500" cy="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109515</xdr:rowOff>
    </xdr:from>
    <xdr:to>
      <xdr:col>18</xdr:col>
      <xdr:colOff>177800</xdr:colOff>
      <xdr:row>16</xdr:row>
      <xdr:rowOff>130908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00340"/>
          <a:ext cx="698500" cy="21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26492</xdr:rowOff>
    </xdr:from>
    <xdr:to>
      <xdr:col>29</xdr:col>
      <xdr:colOff>177800</xdr:colOff>
      <xdr:row>16</xdr:row>
      <xdr:rowOff>128092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1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43019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6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36792</xdr:rowOff>
    </xdr:from>
    <xdr:to>
      <xdr:col>26</xdr:col>
      <xdr:colOff>101600</xdr:colOff>
      <xdr:row>16</xdr:row>
      <xdr:rowOff>138392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2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148569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9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50243</xdr:rowOff>
    </xdr:from>
    <xdr:to>
      <xdr:col>22</xdr:col>
      <xdr:colOff>165100</xdr:colOff>
      <xdr:row>16</xdr:row>
      <xdr:rowOff>151843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4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162020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58715</xdr:rowOff>
    </xdr:from>
    <xdr:to>
      <xdr:col>19</xdr:col>
      <xdr:colOff>38100</xdr:colOff>
      <xdr:row>16</xdr:row>
      <xdr:rowOff>160315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170492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1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80108</xdr:rowOff>
    </xdr:from>
    <xdr:to>
      <xdr:col>15</xdr:col>
      <xdr:colOff>101600</xdr:colOff>
      <xdr:row>17</xdr:row>
      <xdr:rowOff>10258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20435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3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334950</xdr:rowOff>
    </xdr:from>
    <xdr:to>
      <xdr:col>29</xdr:col>
      <xdr:colOff>127000</xdr:colOff>
      <xdr:row>36</xdr:row>
      <xdr:rowOff>36475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45300"/>
          <a:ext cx="647700" cy="4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36475</xdr:rowOff>
    </xdr:from>
    <xdr:to>
      <xdr:col>26</xdr:col>
      <xdr:colOff>50800</xdr:colOff>
      <xdr:row>36</xdr:row>
      <xdr:rowOff>58992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89725"/>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58992</xdr:rowOff>
    </xdr:from>
    <xdr:to>
      <xdr:col>22</xdr:col>
      <xdr:colOff>114300</xdr:colOff>
      <xdr:row>36</xdr:row>
      <xdr:rowOff>60211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12242"/>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60211</xdr:rowOff>
    </xdr:from>
    <xdr:to>
      <xdr:col>18</xdr:col>
      <xdr:colOff>177800</xdr:colOff>
      <xdr:row>36</xdr:row>
      <xdr:rowOff>63182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13461"/>
          <a:ext cx="698500" cy="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284150</xdr:rowOff>
    </xdr:from>
    <xdr:to>
      <xdr:col>29</xdr:col>
      <xdr:colOff>177800</xdr:colOff>
      <xdr:row>36</xdr:row>
      <xdr:rowOff>42850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9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256227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328575</xdr:rowOff>
    </xdr:from>
    <xdr:to>
      <xdr:col>26</xdr:col>
      <xdr:colOff>101600</xdr:colOff>
      <xdr:row>36</xdr:row>
      <xdr:rowOff>87275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72052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8192</xdr:rowOff>
    </xdr:from>
    <xdr:to>
      <xdr:col>22</xdr:col>
      <xdr:colOff>165100</xdr:colOff>
      <xdr:row>36</xdr:row>
      <xdr:rowOff>109792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6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94569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4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9411</xdr:rowOff>
    </xdr:from>
    <xdr:to>
      <xdr:col>19</xdr:col>
      <xdr:colOff>38100</xdr:colOff>
      <xdr:row>36</xdr:row>
      <xdr:rowOff>111011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6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12382</xdr:rowOff>
    </xdr:from>
    <xdr:to>
      <xdr:col>15</xdr:col>
      <xdr:colOff>101600</xdr:colOff>
      <xdr:row>36</xdr:row>
      <xdr:rowOff>113982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6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98759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5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14,384
14,285
286.60
11,214,540
10,636,428
473,428
5,305,766
7,627,289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125623</xdr:rowOff>
    </xdr:from>
    <xdr:to>
      <xdr:col>24</xdr:col>
      <xdr:colOff>63500</xdr:colOff>
      <xdr:row>35</xdr:row>
      <xdr:rowOff>132700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26373"/>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132700</xdr:rowOff>
    </xdr:from>
    <xdr:to>
      <xdr:col>19</xdr:col>
      <xdr:colOff>177800</xdr:colOff>
      <xdr:row>35</xdr:row>
      <xdr:rowOff>150613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33450"/>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150613</xdr:rowOff>
    </xdr:from>
    <xdr:to>
      <xdr:col>15</xdr:col>
      <xdr:colOff>50800</xdr:colOff>
      <xdr:row>36</xdr:row>
      <xdr:rowOff>15447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51363"/>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15447</xdr:rowOff>
    </xdr:from>
    <xdr:to>
      <xdr:col>10</xdr:col>
      <xdr:colOff>114300</xdr:colOff>
      <xdr:row>36</xdr:row>
      <xdr:rowOff>38362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87647"/>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74823</xdr:rowOff>
    </xdr:from>
    <xdr:to>
      <xdr:col>24</xdr:col>
      <xdr:colOff>114300</xdr:colOff>
      <xdr:row>36</xdr:row>
      <xdr:rowOff>4973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97700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81900</xdr:rowOff>
    </xdr:from>
    <xdr:to>
      <xdr:col>20</xdr:col>
      <xdr:colOff>38100</xdr:colOff>
      <xdr:row>36</xdr:row>
      <xdr:rowOff>12050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28577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99813</xdr:rowOff>
    </xdr:from>
    <xdr:to>
      <xdr:col>15</xdr:col>
      <xdr:colOff>101600</xdr:colOff>
      <xdr:row>36</xdr:row>
      <xdr:rowOff>29963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46490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136097</xdr:rowOff>
    </xdr:from>
    <xdr:to>
      <xdr:col>10</xdr:col>
      <xdr:colOff>165100</xdr:colOff>
      <xdr:row>36</xdr:row>
      <xdr:rowOff>66247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82774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1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159012</xdr:rowOff>
    </xdr:from>
    <xdr:to>
      <xdr:col>6</xdr:col>
      <xdr:colOff>38100</xdr:colOff>
      <xdr:row>36</xdr:row>
      <xdr:rowOff>89162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105689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3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162825</xdr:rowOff>
    </xdr:from>
    <xdr:to>
      <xdr:col>24</xdr:col>
      <xdr:colOff>63500</xdr:colOff>
      <xdr:row>56</xdr:row>
      <xdr:rowOff>16156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92575"/>
          <a:ext cx="8382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16156</xdr:rowOff>
    </xdr:from>
    <xdr:to>
      <xdr:col>19</xdr:col>
      <xdr:colOff>177800</xdr:colOff>
      <xdr:row>56</xdr:row>
      <xdr:rowOff>70996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17356"/>
          <a:ext cx="889000" cy="5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70996</xdr:rowOff>
    </xdr:from>
    <xdr:to>
      <xdr:col>15</xdr:col>
      <xdr:colOff>50800</xdr:colOff>
      <xdr:row>56</xdr:row>
      <xdr:rowOff>104143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7219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78436</xdr:rowOff>
    </xdr:from>
    <xdr:to>
      <xdr:col>10</xdr:col>
      <xdr:colOff>114300</xdr:colOff>
      <xdr:row>56</xdr:row>
      <xdr:rowOff>104143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79636"/>
          <a:ext cx="889000" cy="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112025</xdr:rowOff>
    </xdr:from>
    <xdr:to>
      <xdr:col>24</xdr:col>
      <xdr:colOff>114300</xdr:colOff>
      <xdr:row>56</xdr:row>
      <xdr:rowOff>42175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134902</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9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136806</xdr:rowOff>
    </xdr:from>
    <xdr:to>
      <xdr:col>20</xdr:col>
      <xdr:colOff>38100</xdr:colOff>
      <xdr:row>56</xdr:row>
      <xdr:rowOff>66956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83483</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4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20196</xdr:rowOff>
    </xdr:from>
    <xdr:to>
      <xdr:col>15</xdr:col>
      <xdr:colOff>101600</xdr:colOff>
      <xdr:row>56</xdr:row>
      <xdr:rowOff>121796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112923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53343</xdr:rowOff>
    </xdr:from>
    <xdr:to>
      <xdr:col>10</xdr:col>
      <xdr:colOff>165100</xdr:colOff>
      <xdr:row>56</xdr:row>
      <xdr:rowOff>154943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27636</xdr:rowOff>
    </xdr:from>
    <xdr:to>
      <xdr:col>6</xdr:col>
      <xdr:colOff>38100</xdr:colOff>
      <xdr:row>56</xdr:row>
      <xdr:rowOff>129236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120363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140996</xdr:rowOff>
    </xdr:from>
    <xdr:to>
      <xdr:col>24</xdr:col>
      <xdr:colOff>63500</xdr:colOff>
      <xdr:row>79</xdr:row>
      <xdr:rowOff>1245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14096"/>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167436</xdr:rowOff>
    </xdr:from>
    <xdr:to>
      <xdr:col>19</xdr:col>
      <xdr:colOff>177800</xdr:colOff>
      <xdr:row>79</xdr:row>
      <xdr:rowOff>1245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40536"/>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167436</xdr:rowOff>
    </xdr:from>
    <xdr:to>
      <xdr:col>15</xdr:col>
      <xdr:colOff>50800</xdr:colOff>
      <xdr:row>79</xdr:row>
      <xdr:rowOff>17132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40536"/>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10731</xdr:rowOff>
    </xdr:from>
    <xdr:to>
      <xdr:col>10</xdr:col>
      <xdr:colOff>114300</xdr:colOff>
      <xdr:row>79</xdr:row>
      <xdr:rowOff>17132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5528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48568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90196</xdr:rowOff>
    </xdr:from>
    <xdr:to>
      <xdr:col>24</xdr:col>
      <xdr:colOff>114300</xdr:colOff>
      <xdr:row>79</xdr:row>
      <xdr:rowOff>20346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5123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121895</xdr:rowOff>
    </xdr:from>
    <xdr:to>
      <xdr:col>20</xdr:col>
      <xdr:colOff>38100</xdr:colOff>
      <xdr:row>79</xdr:row>
      <xdr:rowOff>52045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43172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116636</xdr:rowOff>
    </xdr:from>
    <xdr:to>
      <xdr:col>15</xdr:col>
      <xdr:colOff>101600</xdr:colOff>
      <xdr:row>79</xdr:row>
      <xdr:rowOff>46786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37913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137782</xdr:rowOff>
    </xdr:from>
    <xdr:to>
      <xdr:col>10</xdr:col>
      <xdr:colOff>165100</xdr:colOff>
      <xdr:row>79</xdr:row>
      <xdr:rowOff>67932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5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59059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60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131381</xdr:rowOff>
    </xdr:from>
    <xdr:to>
      <xdr:col>6</xdr:col>
      <xdr:colOff>38100</xdr:colOff>
      <xdr:row>79</xdr:row>
      <xdr:rowOff>61531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52658</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9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139754</xdr:rowOff>
    </xdr:from>
    <xdr:to>
      <xdr:col>24</xdr:col>
      <xdr:colOff>63500</xdr:colOff>
      <xdr:row>94</xdr:row>
      <xdr:rowOff>126397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084604"/>
          <a:ext cx="838200" cy="1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139754</xdr:rowOff>
    </xdr:from>
    <xdr:to>
      <xdr:col>19</xdr:col>
      <xdr:colOff>177800</xdr:colOff>
      <xdr:row>95</xdr:row>
      <xdr:rowOff>82583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084604"/>
          <a:ext cx="889000" cy="28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82583</xdr:rowOff>
    </xdr:from>
    <xdr:to>
      <xdr:col>15</xdr:col>
      <xdr:colOff>50800</xdr:colOff>
      <xdr:row>95</xdr:row>
      <xdr:rowOff>150814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70333"/>
          <a:ext cx="8890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150814</xdr:rowOff>
    </xdr:from>
    <xdr:to>
      <xdr:col>10</xdr:col>
      <xdr:colOff>114300</xdr:colOff>
      <xdr:row>96</xdr:row>
      <xdr:rowOff>18292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38564"/>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75597</xdr:rowOff>
    </xdr:from>
    <xdr:to>
      <xdr:col>24</xdr:col>
      <xdr:colOff>114300</xdr:colOff>
      <xdr:row>95</xdr:row>
      <xdr:rowOff>5747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98474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4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88954</xdr:rowOff>
    </xdr:from>
    <xdr:to>
      <xdr:col>20</xdr:col>
      <xdr:colOff>38100</xdr:colOff>
      <xdr:row>94</xdr:row>
      <xdr:rowOff>19104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35631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0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31783</xdr:rowOff>
    </xdr:from>
    <xdr:to>
      <xdr:col>15</xdr:col>
      <xdr:colOff>101600</xdr:colOff>
      <xdr:row>95</xdr:row>
      <xdr:rowOff>133383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149910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0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100014</xdr:rowOff>
    </xdr:from>
    <xdr:to>
      <xdr:col>10</xdr:col>
      <xdr:colOff>165100</xdr:colOff>
      <xdr:row>96</xdr:row>
      <xdr:rowOff>30164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46691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138942</xdr:rowOff>
    </xdr:from>
    <xdr:to>
      <xdr:col>6</xdr:col>
      <xdr:colOff>38100</xdr:colOff>
      <xdr:row>96</xdr:row>
      <xdr:rowOff>69092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85619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16604</xdr:rowOff>
    </xdr:from>
    <xdr:to>
      <xdr:col>55</xdr:col>
      <xdr:colOff>0</xdr:colOff>
      <xdr:row>36</xdr:row>
      <xdr:rowOff>70786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88804"/>
          <a:ext cx="838200" cy="5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120114</xdr:rowOff>
    </xdr:from>
    <xdr:to>
      <xdr:col>50</xdr:col>
      <xdr:colOff>114300</xdr:colOff>
      <xdr:row>36</xdr:row>
      <xdr:rowOff>70786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77964"/>
          <a:ext cx="889000" cy="4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120114</xdr:rowOff>
    </xdr:from>
    <xdr:to>
      <xdr:col>45</xdr:col>
      <xdr:colOff>177800</xdr:colOff>
      <xdr:row>36</xdr:row>
      <xdr:rowOff>127031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77964"/>
          <a:ext cx="889000" cy="5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127031</xdr:rowOff>
    </xdr:from>
    <xdr:to>
      <xdr:col>41</xdr:col>
      <xdr:colOff>50800</xdr:colOff>
      <xdr:row>36</xdr:row>
      <xdr:rowOff>152369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99231"/>
          <a:ext cx="889000" cy="2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137254</xdr:rowOff>
    </xdr:from>
    <xdr:to>
      <xdr:col>55</xdr:col>
      <xdr:colOff>50800</xdr:colOff>
      <xdr:row>36</xdr:row>
      <xdr:rowOff>67404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115681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1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19986</xdr:rowOff>
    </xdr:from>
    <xdr:to>
      <xdr:col>50</xdr:col>
      <xdr:colOff>165100</xdr:colOff>
      <xdr:row>36</xdr:row>
      <xdr:rowOff>121586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112713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69314</xdr:rowOff>
    </xdr:from>
    <xdr:to>
      <xdr:col>46</xdr:col>
      <xdr:colOff>38100</xdr:colOff>
      <xdr:row>33</xdr:row>
      <xdr:rowOff>170914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162041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76231</xdr:rowOff>
    </xdr:from>
    <xdr:to>
      <xdr:col>41</xdr:col>
      <xdr:colOff>101600</xdr:colOff>
      <xdr:row>37</xdr:row>
      <xdr:rowOff>6381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22908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0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101569</xdr:rowOff>
    </xdr:from>
    <xdr:to>
      <xdr:col>36</xdr:col>
      <xdr:colOff>165100</xdr:colOff>
      <xdr:row>37</xdr:row>
      <xdr:rowOff>31719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48246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0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62419</xdr:rowOff>
    </xdr:from>
    <xdr:to>
      <xdr:col>55</xdr:col>
      <xdr:colOff>0</xdr:colOff>
      <xdr:row>57</xdr:row>
      <xdr:rowOff>20526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663619"/>
          <a:ext cx="838200" cy="1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62419</xdr:rowOff>
    </xdr:from>
    <xdr:to>
      <xdr:col>50</xdr:col>
      <xdr:colOff>114300</xdr:colOff>
      <xdr:row>56</xdr:row>
      <xdr:rowOff>91799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663619"/>
          <a:ext cx="889000" cy="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60902</xdr:rowOff>
    </xdr:from>
    <xdr:to>
      <xdr:col>45</xdr:col>
      <xdr:colOff>177800</xdr:colOff>
      <xdr:row>56</xdr:row>
      <xdr:rowOff>91799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662102"/>
          <a:ext cx="889000" cy="3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142576</xdr:rowOff>
    </xdr:from>
    <xdr:to>
      <xdr:col>41</xdr:col>
      <xdr:colOff>50800</xdr:colOff>
      <xdr:row>56</xdr:row>
      <xdr:rowOff>60902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057976"/>
          <a:ext cx="889000" cy="60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141176</xdr:rowOff>
    </xdr:from>
    <xdr:to>
      <xdr:col>55</xdr:col>
      <xdr:colOff>50800</xdr:colOff>
      <xdr:row>57</xdr:row>
      <xdr:rowOff>71326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7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119603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2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11619</xdr:rowOff>
    </xdr:from>
    <xdr:to>
      <xdr:col>50</xdr:col>
      <xdr:colOff>165100</xdr:colOff>
      <xdr:row>56</xdr:row>
      <xdr:rowOff>113219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104346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40999</xdr:rowOff>
    </xdr:from>
    <xdr:to>
      <xdr:col>46</xdr:col>
      <xdr:colOff>38100</xdr:colOff>
      <xdr:row>56</xdr:row>
      <xdr:rowOff>142599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133726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10102</xdr:rowOff>
    </xdr:from>
    <xdr:to>
      <xdr:col>41</xdr:col>
      <xdr:colOff>101600</xdr:colOff>
      <xdr:row>56</xdr:row>
      <xdr:rowOff>111702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128229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91776</xdr:rowOff>
    </xdr:from>
    <xdr:to>
      <xdr:col>36</xdr:col>
      <xdr:colOff>165100</xdr:colOff>
      <xdr:row>53</xdr:row>
      <xdr:rowOff>21926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0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38453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878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120048</xdr:rowOff>
    </xdr:from>
    <xdr:to>
      <xdr:col>55</xdr:col>
      <xdr:colOff>0</xdr:colOff>
      <xdr:row>79</xdr:row>
      <xdr:rowOff>18611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93148"/>
          <a:ext cx="838200" cy="7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126609</xdr:rowOff>
    </xdr:from>
    <xdr:to>
      <xdr:col>50</xdr:col>
      <xdr:colOff>114300</xdr:colOff>
      <xdr:row>79</xdr:row>
      <xdr:rowOff>18611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99709"/>
          <a:ext cx="889000" cy="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105966</xdr:rowOff>
    </xdr:from>
    <xdr:to>
      <xdr:col>45</xdr:col>
      <xdr:colOff>177800</xdr:colOff>
      <xdr:row>78</xdr:row>
      <xdr:rowOff>126609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79066"/>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83938</xdr:rowOff>
    </xdr:from>
    <xdr:to>
      <xdr:col>41</xdr:col>
      <xdr:colOff>50800</xdr:colOff>
      <xdr:row>78</xdr:row>
      <xdr:rowOff>105966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57038"/>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118879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69248</xdr:rowOff>
    </xdr:from>
    <xdr:to>
      <xdr:col>55</xdr:col>
      <xdr:colOff>50800</xdr:colOff>
      <xdr:row>78</xdr:row>
      <xdr:rowOff>170848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155625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139261</xdr:rowOff>
    </xdr:from>
    <xdr:to>
      <xdr:col>50</xdr:col>
      <xdr:colOff>165100</xdr:colOff>
      <xdr:row>79</xdr:row>
      <xdr:rowOff>69411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60538</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75809</xdr:rowOff>
    </xdr:from>
    <xdr:to>
      <xdr:col>46</xdr:col>
      <xdr:colOff>38100</xdr:colOff>
      <xdr:row>79</xdr:row>
      <xdr:rowOff>5959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168536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55166</xdr:rowOff>
    </xdr:from>
    <xdr:to>
      <xdr:col>41</xdr:col>
      <xdr:colOff>101600</xdr:colOff>
      <xdr:row>78</xdr:row>
      <xdr:rowOff>156766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147893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33138</xdr:rowOff>
    </xdr:from>
    <xdr:to>
      <xdr:col>36</xdr:col>
      <xdr:colOff>165100</xdr:colOff>
      <xdr:row>78</xdr:row>
      <xdr:rowOff>134738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125865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157896</xdr:rowOff>
    </xdr:from>
    <xdr:to>
      <xdr:col>55</xdr:col>
      <xdr:colOff>0</xdr:colOff>
      <xdr:row>97</xdr:row>
      <xdr:rowOff>138337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17096"/>
          <a:ext cx="838200" cy="1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157896</xdr:rowOff>
    </xdr:from>
    <xdr:to>
      <xdr:col>50</xdr:col>
      <xdr:colOff>114300</xdr:colOff>
      <xdr:row>97</xdr:row>
      <xdr:rowOff>47954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17096"/>
          <a:ext cx="889000" cy="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47954</xdr:rowOff>
    </xdr:from>
    <xdr:to>
      <xdr:col>45</xdr:col>
      <xdr:colOff>177800</xdr:colOff>
      <xdr:row>97</xdr:row>
      <xdr:rowOff>54958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78604"/>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110851</xdr:rowOff>
    </xdr:from>
    <xdr:to>
      <xdr:col>41</xdr:col>
      <xdr:colOff>50800</xdr:colOff>
      <xdr:row>97</xdr:row>
      <xdr:rowOff>54958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055701"/>
          <a:ext cx="889000" cy="62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145532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87537</xdr:rowOff>
    </xdr:from>
    <xdr:to>
      <xdr:col>55</xdr:col>
      <xdr:colOff>50800</xdr:colOff>
      <xdr:row>98</xdr:row>
      <xdr:rowOff>17687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65964</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107096</xdr:rowOff>
    </xdr:from>
    <xdr:to>
      <xdr:col>50</xdr:col>
      <xdr:colOff>165100</xdr:colOff>
      <xdr:row>97</xdr:row>
      <xdr:rowOff>37246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53773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168604</xdr:rowOff>
    </xdr:from>
    <xdr:to>
      <xdr:col>46</xdr:col>
      <xdr:colOff>38100</xdr:colOff>
      <xdr:row>97</xdr:row>
      <xdr:rowOff>98754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89881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2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4158</xdr:rowOff>
    </xdr:from>
    <xdr:to>
      <xdr:col>41</xdr:col>
      <xdr:colOff>101600</xdr:colOff>
      <xdr:row>97</xdr:row>
      <xdr:rowOff>105758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122285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60051</xdr:rowOff>
    </xdr:from>
    <xdr:to>
      <xdr:col>36</xdr:col>
      <xdr:colOff>165100</xdr:colOff>
      <xdr:row>93</xdr:row>
      <xdr:rowOff>161651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6728</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578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160446</xdr:rowOff>
    </xdr:from>
    <xdr:to>
      <xdr:col>85</xdr:col>
      <xdr:colOff>127000</xdr:colOff>
      <xdr:row>32</xdr:row>
      <xdr:rowOff>10122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5475396"/>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13111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2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10122</xdr:rowOff>
    </xdr:from>
    <xdr:to>
      <xdr:col>81</xdr:col>
      <xdr:colOff>50800</xdr:colOff>
      <xdr:row>33</xdr:row>
      <xdr:rowOff>159341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5496522"/>
          <a:ext cx="889000" cy="3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159341</xdr:rowOff>
    </xdr:from>
    <xdr:to>
      <xdr:col>76</xdr:col>
      <xdr:colOff>114300</xdr:colOff>
      <xdr:row>37</xdr:row>
      <xdr:rowOff>120993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5817191"/>
          <a:ext cx="889000" cy="6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37573</xdr:rowOff>
    </xdr:from>
    <xdr:to>
      <xdr:col>71</xdr:col>
      <xdr:colOff>177800</xdr:colOff>
      <xdr:row>37</xdr:row>
      <xdr:rowOff>120993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38122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142212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109646</xdr:rowOff>
    </xdr:from>
    <xdr:to>
      <xdr:col>85</xdr:col>
      <xdr:colOff>177800</xdr:colOff>
      <xdr:row>32</xdr:row>
      <xdr:rowOff>39796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542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51072</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53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130772</xdr:rowOff>
    </xdr:from>
    <xdr:to>
      <xdr:col>81</xdr:col>
      <xdr:colOff>101600</xdr:colOff>
      <xdr:row>32</xdr:row>
      <xdr:rowOff>60922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44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77449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22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108541</xdr:rowOff>
    </xdr:from>
    <xdr:to>
      <xdr:col>76</xdr:col>
      <xdr:colOff>165100</xdr:colOff>
      <xdr:row>34</xdr:row>
      <xdr:rowOff>38691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7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55218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5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70193</xdr:rowOff>
    </xdr:from>
    <xdr:to>
      <xdr:col>72</xdr:col>
      <xdr:colOff>38100</xdr:colOff>
      <xdr:row>38</xdr:row>
      <xdr:rowOff>343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1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158223</xdr:rowOff>
    </xdr:from>
    <xdr:to>
      <xdr:col>67</xdr:col>
      <xdr:colOff>101600</xdr:colOff>
      <xdr:row>37</xdr:row>
      <xdr:rowOff>88373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104900</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1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150704</xdr:rowOff>
    </xdr:from>
    <xdr:to>
      <xdr:col>85</xdr:col>
      <xdr:colOff>127000</xdr:colOff>
      <xdr:row>77</xdr:row>
      <xdr:rowOff>9688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80904"/>
          <a:ext cx="8382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9688</xdr:rowOff>
    </xdr:from>
    <xdr:to>
      <xdr:col>81</xdr:col>
      <xdr:colOff>50800</xdr:colOff>
      <xdr:row>77</xdr:row>
      <xdr:rowOff>24600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11338"/>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24600</xdr:rowOff>
    </xdr:from>
    <xdr:to>
      <xdr:col>76</xdr:col>
      <xdr:colOff>114300</xdr:colOff>
      <xdr:row>77</xdr:row>
      <xdr:rowOff>35413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26250"/>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28296</xdr:rowOff>
    </xdr:from>
    <xdr:to>
      <xdr:col>71</xdr:col>
      <xdr:colOff>177800</xdr:colOff>
      <xdr:row>77</xdr:row>
      <xdr:rowOff>35413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29946"/>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99904</xdr:rowOff>
    </xdr:from>
    <xdr:to>
      <xdr:col>85</xdr:col>
      <xdr:colOff>177800</xdr:colOff>
      <xdr:row>77</xdr:row>
      <xdr:rowOff>30054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78331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130338</xdr:rowOff>
    </xdr:from>
    <xdr:to>
      <xdr:col>81</xdr:col>
      <xdr:colOff>101600</xdr:colOff>
      <xdr:row>77</xdr:row>
      <xdr:rowOff>60488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51615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5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145250</xdr:rowOff>
    </xdr:from>
    <xdr:to>
      <xdr:col>76</xdr:col>
      <xdr:colOff>165100</xdr:colOff>
      <xdr:row>77</xdr:row>
      <xdr:rowOff>75400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66527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156063</xdr:rowOff>
    </xdr:from>
    <xdr:to>
      <xdr:col>72</xdr:col>
      <xdr:colOff>38100</xdr:colOff>
      <xdr:row>77</xdr:row>
      <xdr:rowOff>86213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77340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148946</xdr:rowOff>
    </xdr:from>
    <xdr:to>
      <xdr:col>67</xdr:col>
      <xdr:colOff>101600</xdr:colOff>
      <xdr:row>77</xdr:row>
      <xdr:rowOff>79096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70223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51908</xdr:rowOff>
    </xdr:from>
    <xdr:to>
      <xdr:col>85</xdr:col>
      <xdr:colOff>127000</xdr:colOff>
      <xdr:row>97</xdr:row>
      <xdr:rowOff>65546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682558"/>
          <a:ext cx="8382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51908</xdr:rowOff>
    </xdr:from>
    <xdr:to>
      <xdr:col>81</xdr:col>
      <xdr:colOff>50800</xdr:colOff>
      <xdr:row>98</xdr:row>
      <xdr:rowOff>54212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682558"/>
          <a:ext cx="889000" cy="17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44177</xdr:rowOff>
    </xdr:from>
    <xdr:to>
      <xdr:col>76</xdr:col>
      <xdr:colOff>114300</xdr:colOff>
      <xdr:row>98</xdr:row>
      <xdr:rowOff>54212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46277"/>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31956</xdr:rowOff>
    </xdr:from>
    <xdr:to>
      <xdr:col>71</xdr:col>
      <xdr:colOff>177800</xdr:colOff>
      <xdr:row>98</xdr:row>
      <xdr:rowOff>44177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34056"/>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14746</xdr:rowOff>
    </xdr:from>
    <xdr:to>
      <xdr:col>85</xdr:col>
      <xdr:colOff>177800</xdr:colOff>
      <xdr:row>97</xdr:row>
      <xdr:rowOff>116346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37623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4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1108</xdr:rowOff>
    </xdr:from>
    <xdr:to>
      <xdr:col>81</xdr:col>
      <xdr:colOff>101600</xdr:colOff>
      <xdr:row>97</xdr:row>
      <xdr:rowOff>102708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0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3412</xdr:rowOff>
    </xdr:from>
    <xdr:to>
      <xdr:col>76</xdr:col>
      <xdr:colOff>165100</xdr:colOff>
      <xdr:row>98</xdr:row>
      <xdr:rowOff>105012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96139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164827</xdr:rowOff>
    </xdr:from>
    <xdr:to>
      <xdr:col>72</xdr:col>
      <xdr:colOff>38100</xdr:colOff>
      <xdr:row>98</xdr:row>
      <xdr:rowOff>94977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86104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152606</xdr:rowOff>
    </xdr:from>
    <xdr:to>
      <xdr:col>67</xdr:col>
      <xdr:colOff>101600</xdr:colOff>
      <xdr:row>98</xdr:row>
      <xdr:rowOff>82756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73883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85705</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29805"/>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85705</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29805"/>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34905</xdr:rowOff>
    </xdr:from>
    <xdr:to>
      <xdr:col>102</xdr:col>
      <xdr:colOff>165100</xdr:colOff>
      <xdr:row>58</xdr:row>
      <xdr:rowOff>136505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153032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27272</xdr:rowOff>
    </xdr:from>
    <xdr:to>
      <xdr:col>116</xdr:col>
      <xdr:colOff>63500</xdr:colOff>
      <xdr:row>75</xdr:row>
      <xdr:rowOff>62313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86022"/>
          <a:ext cx="8382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59135</xdr:rowOff>
    </xdr:from>
    <xdr:to>
      <xdr:col>111</xdr:col>
      <xdr:colOff>177800</xdr:colOff>
      <xdr:row>75</xdr:row>
      <xdr:rowOff>62313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917885"/>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59135</xdr:rowOff>
    </xdr:from>
    <xdr:to>
      <xdr:col>107</xdr:col>
      <xdr:colOff>50800</xdr:colOff>
      <xdr:row>75</xdr:row>
      <xdr:rowOff>90584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17885"/>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90584</xdr:rowOff>
    </xdr:from>
    <xdr:to>
      <xdr:col>102</xdr:col>
      <xdr:colOff>114300</xdr:colOff>
      <xdr:row>75</xdr:row>
      <xdr:rowOff>113694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9334"/>
          <a:ext cx="8890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147922</xdr:rowOff>
    </xdr:from>
    <xdr:to>
      <xdr:col>116</xdr:col>
      <xdr:colOff>114300</xdr:colOff>
      <xdr:row>75</xdr:row>
      <xdr:rowOff>78072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170799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11513</xdr:rowOff>
    </xdr:from>
    <xdr:to>
      <xdr:col>112</xdr:col>
      <xdr:colOff>38100</xdr:colOff>
      <xdr:row>75</xdr:row>
      <xdr:rowOff>113113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129640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8335</xdr:rowOff>
    </xdr:from>
    <xdr:to>
      <xdr:col>107</xdr:col>
      <xdr:colOff>101600</xdr:colOff>
      <xdr:row>75</xdr:row>
      <xdr:rowOff>109935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126462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39784</xdr:rowOff>
    </xdr:from>
    <xdr:to>
      <xdr:col>102</xdr:col>
      <xdr:colOff>165100</xdr:colOff>
      <xdr:row>75</xdr:row>
      <xdr:rowOff>141384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157911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62894</xdr:rowOff>
    </xdr:from>
    <xdr:to>
      <xdr:col>98</xdr:col>
      <xdr:colOff>38100</xdr:colOff>
      <xdr:row>75</xdr:row>
      <xdr:rowOff>164494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9571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9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・人件費は、住民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115,579</a:t>
          </a:r>
          <a:r>
            <a:rPr kumimoji="1" lang="ja-JP" altLang="ja-JP" sz="1100" b="0" i="0" baseline="0">
              <a:solidFill>
                <a:sysClr val="windowText" lastClr="000000"/>
              </a:solidFill>
              <a:effectLst/>
              <a:latin typeface="+mn-lt"/>
              <a:ea typeface="+mn-ea"/>
              <a:cs typeface="+mn-cs"/>
            </a:rPr>
            <a:t>円となっており、過去５年間をみても類似団体平均値とくらべて高い水準にある。これは、人口</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人あたり職員数が類似団体と比較して多いことなどが挙げられる。職員の年齢構成比率を踏まえ、適切な定員管理を行う必要がある。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・扶助費は、住民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106,222</a:t>
          </a:r>
          <a:r>
            <a:rPr kumimoji="1" lang="ja-JP" altLang="ja-JP" sz="1100" b="0" i="0" baseline="0">
              <a:solidFill>
                <a:sysClr val="windowText" lastClr="000000"/>
              </a:solidFill>
              <a:effectLst/>
              <a:latin typeface="+mn-lt"/>
              <a:ea typeface="+mn-ea"/>
              <a:cs typeface="+mn-cs"/>
            </a:rPr>
            <a:t>円となっており、</a:t>
          </a:r>
          <a:r>
            <a:rPr kumimoji="1" lang="ja-JP" altLang="en-US" sz="1100" b="0" i="0" baseline="0">
              <a:solidFill>
                <a:sysClr val="windowText" lastClr="000000"/>
              </a:solidFill>
              <a:effectLst/>
              <a:latin typeface="+mn-lt"/>
              <a:ea typeface="+mn-ea"/>
              <a:cs typeface="+mn-cs"/>
            </a:rPr>
            <a:t>前年度より減少しているが、原因として物価高騰等の給付金事業の減によるものであり、</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年度と比較すると</a:t>
          </a:r>
          <a:r>
            <a:rPr kumimoji="1" lang="en-US" altLang="ja-JP" sz="1100" b="0" i="0" baseline="0">
              <a:solidFill>
                <a:sysClr val="windowText" lastClr="000000"/>
              </a:solidFill>
              <a:effectLst/>
              <a:latin typeface="+mn-lt"/>
              <a:ea typeface="+mn-ea"/>
              <a:cs typeface="+mn-cs"/>
            </a:rPr>
            <a:t>25.5</a:t>
          </a:r>
          <a:r>
            <a:rPr kumimoji="1" lang="ja-JP" altLang="ja-JP" sz="1100" b="0" i="0" baseline="0">
              <a:solidFill>
                <a:sysClr val="windowText" lastClr="000000"/>
              </a:solidFill>
              <a:effectLst/>
              <a:latin typeface="+mn-lt"/>
              <a:ea typeface="+mn-ea"/>
              <a:cs typeface="+mn-cs"/>
            </a:rPr>
            <a:t>％増加している。</a:t>
          </a:r>
          <a:r>
            <a:rPr kumimoji="1" lang="ja-JP" altLang="en-US" sz="1100" b="0" i="0" baseline="0">
              <a:solidFill>
                <a:sysClr val="windowText" lastClr="000000"/>
              </a:solidFill>
              <a:effectLst/>
              <a:latin typeface="+mn-lt"/>
              <a:ea typeface="+mn-ea"/>
              <a:cs typeface="+mn-cs"/>
            </a:rPr>
            <a:t>依然として、</a:t>
          </a:r>
          <a:r>
            <a:rPr kumimoji="1" lang="ja-JP" altLang="ja-JP" sz="1100" b="0" i="0" baseline="0">
              <a:solidFill>
                <a:sysClr val="windowText" lastClr="000000"/>
              </a:solidFill>
              <a:effectLst/>
              <a:latin typeface="+mn-lt"/>
              <a:ea typeface="+mn-ea"/>
              <a:cs typeface="+mn-cs"/>
            </a:rPr>
            <a:t>障害福祉・児童福祉に関わる経費の増加が挙げられる。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・補助費等は、住民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101,924</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13.2</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している。主な要因としては</a:t>
          </a:r>
          <a:r>
            <a:rPr kumimoji="1" lang="ja-JP" altLang="en-US" sz="1100" b="0" i="0" baseline="0">
              <a:solidFill>
                <a:sysClr val="windowText" lastClr="000000"/>
              </a:solidFill>
              <a:effectLst/>
              <a:latin typeface="+mn-lt"/>
              <a:ea typeface="+mn-ea"/>
              <a:cs typeface="+mn-cs"/>
            </a:rPr>
            <a:t>物価高騰対策事業やワクチン接種補助金返還金等、臨時交付金関連事業</a:t>
          </a:r>
          <a:r>
            <a:rPr kumimoji="1" lang="ja-JP" altLang="ja-JP" sz="1100" b="0" i="0" baseline="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・災害復旧事業費は、住民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65,911</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1.7</a:t>
          </a:r>
          <a:r>
            <a:rPr kumimoji="1" lang="ja-JP" altLang="ja-JP" sz="1100" b="0" i="0" baseline="0">
              <a:solidFill>
                <a:sysClr val="windowText" lastClr="000000"/>
              </a:solidFill>
              <a:effectLst/>
              <a:latin typeface="+mn-lt"/>
              <a:ea typeface="+mn-ea"/>
              <a:cs typeface="+mn-cs"/>
            </a:rPr>
            <a:t>％増加している。令和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月豪雨に関連する災害復旧事業に加え</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en-US" sz="1100" b="0" i="0" baseline="0">
              <a:solidFill>
                <a:sysClr val="windowText" lastClr="000000"/>
              </a:solidFill>
              <a:effectLst/>
              <a:latin typeface="+mn-lt"/>
              <a:ea typeface="+mn-ea"/>
              <a:cs typeface="+mn-cs"/>
            </a:rPr>
            <a:t>月</a:t>
          </a:r>
          <a:r>
            <a:rPr kumimoji="1" lang="ja-JP" altLang="ja-JP" sz="1100" b="0" i="0" baseline="0">
              <a:solidFill>
                <a:sysClr val="windowText" lastClr="000000"/>
              </a:solidFill>
              <a:effectLst/>
              <a:latin typeface="+mn-lt"/>
              <a:ea typeface="+mn-ea"/>
              <a:cs typeface="+mn-cs"/>
            </a:rPr>
            <a:t>大雨</a:t>
          </a:r>
          <a:r>
            <a:rPr kumimoji="1" lang="ja-JP" altLang="en-US" sz="1100" b="0" i="0" baseline="0">
              <a:solidFill>
                <a:sysClr val="windowText" lastClr="000000"/>
              </a:solidFill>
              <a:effectLst/>
              <a:latin typeface="+mn-lt"/>
              <a:ea typeface="+mn-ea"/>
              <a:cs typeface="+mn-cs"/>
            </a:rPr>
            <a:t>による</a:t>
          </a:r>
          <a:r>
            <a:rPr kumimoji="1" lang="ja-JP" altLang="ja-JP" sz="1100" b="0" i="0" baseline="0">
              <a:solidFill>
                <a:sysClr val="windowText" lastClr="000000"/>
              </a:solidFill>
              <a:effectLst/>
              <a:latin typeface="+mn-lt"/>
              <a:ea typeface="+mn-ea"/>
              <a:cs typeface="+mn-cs"/>
            </a:rPr>
            <a:t>災害が要因であるが、甚大な被害のため数年に渡り復旧事業が続くため今後高い水準で推移するものと考えられる。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14,384
14,285
286.60
11,214,540
10,636,428
473,428
5,305,766
7,627,289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97028</xdr:rowOff>
    </xdr:from>
    <xdr:to>
      <xdr:col>24</xdr:col>
      <xdr:colOff>63500</xdr:colOff>
      <xdr:row>35</xdr:row>
      <xdr:rowOff>150178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7778"/>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72263</xdr:rowOff>
    </xdr:from>
    <xdr:to>
      <xdr:col>19</xdr:col>
      <xdr:colOff>177800</xdr:colOff>
      <xdr:row>35</xdr:row>
      <xdr:rowOff>97028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301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72263</xdr:rowOff>
    </xdr:from>
    <xdr:to>
      <xdr:col>15</xdr:col>
      <xdr:colOff>50800</xdr:colOff>
      <xdr:row>35</xdr:row>
      <xdr:rowOff>138747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3013"/>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133033</xdr:rowOff>
    </xdr:from>
    <xdr:to>
      <xdr:col>10</xdr:col>
      <xdr:colOff>114300</xdr:colOff>
      <xdr:row>35</xdr:row>
      <xdr:rowOff>138747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378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105236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99378</xdr:rowOff>
    </xdr:from>
    <xdr:to>
      <xdr:col>24</xdr:col>
      <xdr:colOff>114300</xdr:colOff>
      <xdr:row>36</xdr:row>
      <xdr:rowOff>29528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122255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46228</xdr:rowOff>
    </xdr:from>
    <xdr:to>
      <xdr:col>20</xdr:col>
      <xdr:colOff>38100</xdr:colOff>
      <xdr:row>35</xdr:row>
      <xdr:rowOff>147828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164355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21463</xdr:rowOff>
    </xdr:from>
    <xdr:to>
      <xdr:col>15</xdr:col>
      <xdr:colOff>101600</xdr:colOff>
      <xdr:row>35</xdr:row>
      <xdr:rowOff>123063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139590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87947</xdr:rowOff>
    </xdr:from>
    <xdr:to>
      <xdr:col>10</xdr:col>
      <xdr:colOff>165100</xdr:colOff>
      <xdr:row>36</xdr:row>
      <xdr:rowOff>18097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34624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82233</xdr:rowOff>
    </xdr:from>
    <xdr:to>
      <xdr:col>6</xdr:col>
      <xdr:colOff>38100</xdr:colOff>
      <xdr:row>36</xdr:row>
      <xdr:rowOff>12383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28910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113392</xdr:rowOff>
    </xdr:from>
    <xdr:to>
      <xdr:col>24</xdr:col>
      <xdr:colOff>63500</xdr:colOff>
      <xdr:row>57</xdr:row>
      <xdr:rowOff>38675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14592"/>
          <a:ext cx="838200" cy="9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129534</xdr:rowOff>
    </xdr:from>
    <xdr:to>
      <xdr:col>19</xdr:col>
      <xdr:colOff>177800</xdr:colOff>
      <xdr:row>56</xdr:row>
      <xdr:rowOff>113392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59284"/>
          <a:ext cx="889000" cy="1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129534</xdr:rowOff>
    </xdr:from>
    <xdr:to>
      <xdr:col>15</xdr:col>
      <xdr:colOff>50800</xdr:colOff>
      <xdr:row>57</xdr:row>
      <xdr:rowOff>151829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59284"/>
          <a:ext cx="889000" cy="3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116370</xdr:rowOff>
    </xdr:from>
    <xdr:to>
      <xdr:col>10</xdr:col>
      <xdr:colOff>114300</xdr:colOff>
      <xdr:row>57</xdr:row>
      <xdr:rowOff>151829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89020"/>
          <a:ext cx="889000" cy="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159325</xdr:rowOff>
    </xdr:from>
    <xdr:to>
      <xdr:col>24</xdr:col>
      <xdr:colOff>114300</xdr:colOff>
      <xdr:row>57</xdr:row>
      <xdr:rowOff>89475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137752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62592</xdr:rowOff>
    </xdr:from>
    <xdr:to>
      <xdr:col>20</xdr:col>
      <xdr:colOff>38100</xdr:colOff>
      <xdr:row>56</xdr:row>
      <xdr:rowOff>164192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3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78734</xdr:rowOff>
    </xdr:from>
    <xdr:to>
      <xdr:col>15</xdr:col>
      <xdr:colOff>101600</xdr:colOff>
      <xdr:row>56</xdr:row>
      <xdr:rowOff>8884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101029</xdr:rowOff>
    </xdr:from>
    <xdr:to>
      <xdr:col>10</xdr:col>
      <xdr:colOff>165100</xdr:colOff>
      <xdr:row>58</xdr:row>
      <xdr:rowOff>31179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22306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65570</xdr:rowOff>
    </xdr:from>
    <xdr:to>
      <xdr:col>6</xdr:col>
      <xdr:colOff>38100</xdr:colOff>
      <xdr:row>57</xdr:row>
      <xdr:rowOff>167170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158297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92280</xdr:rowOff>
    </xdr:from>
    <xdr:to>
      <xdr:col>24</xdr:col>
      <xdr:colOff>63500</xdr:colOff>
      <xdr:row>75</xdr:row>
      <xdr:rowOff>3195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79580"/>
          <a:ext cx="8382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92280</xdr:rowOff>
    </xdr:from>
    <xdr:to>
      <xdr:col>19</xdr:col>
      <xdr:colOff>177800</xdr:colOff>
      <xdr:row>75</xdr:row>
      <xdr:rowOff>132232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79580"/>
          <a:ext cx="889000" cy="2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132232</xdr:rowOff>
    </xdr:from>
    <xdr:to>
      <xdr:col>15</xdr:col>
      <xdr:colOff>50800</xdr:colOff>
      <xdr:row>76</xdr:row>
      <xdr:rowOff>55818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90982"/>
          <a:ext cx="889000" cy="9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55818</xdr:rowOff>
    </xdr:from>
    <xdr:to>
      <xdr:col>10</xdr:col>
      <xdr:colOff>114300</xdr:colOff>
      <xdr:row>76</xdr:row>
      <xdr:rowOff>141712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6018"/>
          <a:ext cx="889000" cy="8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123845</xdr:rowOff>
    </xdr:from>
    <xdr:to>
      <xdr:col>24</xdr:col>
      <xdr:colOff>114300</xdr:colOff>
      <xdr:row>75</xdr:row>
      <xdr:rowOff>53995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146722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41480</xdr:rowOff>
    </xdr:from>
    <xdr:to>
      <xdr:col>20</xdr:col>
      <xdr:colOff>38100</xdr:colOff>
      <xdr:row>74</xdr:row>
      <xdr:rowOff>143080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159607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0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81432</xdr:rowOff>
    </xdr:from>
    <xdr:to>
      <xdr:col>15</xdr:col>
      <xdr:colOff>101600</xdr:colOff>
      <xdr:row>76</xdr:row>
      <xdr:rowOff>11582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28109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5018</xdr:rowOff>
    </xdr:from>
    <xdr:to>
      <xdr:col>10</xdr:col>
      <xdr:colOff>165100</xdr:colOff>
      <xdr:row>76</xdr:row>
      <xdr:rowOff>106618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123146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90912</xdr:rowOff>
    </xdr:from>
    <xdr:to>
      <xdr:col>6</xdr:col>
      <xdr:colOff>38100</xdr:colOff>
      <xdr:row>77</xdr:row>
      <xdr:rowOff>21062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37589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30598</xdr:rowOff>
    </xdr:from>
    <xdr:to>
      <xdr:col>24</xdr:col>
      <xdr:colOff>63500</xdr:colOff>
      <xdr:row>97</xdr:row>
      <xdr:rowOff>45233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1248"/>
          <a:ext cx="8382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45233</xdr:rowOff>
    </xdr:from>
    <xdr:to>
      <xdr:col>19</xdr:col>
      <xdr:colOff>177800</xdr:colOff>
      <xdr:row>97</xdr:row>
      <xdr:rowOff>111020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75883"/>
          <a:ext cx="889000" cy="6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95791</xdr:rowOff>
    </xdr:from>
    <xdr:to>
      <xdr:col>15</xdr:col>
      <xdr:colOff>50800</xdr:colOff>
      <xdr:row>97</xdr:row>
      <xdr:rowOff>111020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26441"/>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95791</xdr:rowOff>
    </xdr:from>
    <xdr:to>
      <xdr:col>10</xdr:col>
      <xdr:colOff>114300</xdr:colOff>
      <xdr:row>97</xdr:row>
      <xdr:rowOff>114458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26441"/>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156297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151248</xdr:rowOff>
    </xdr:from>
    <xdr:to>
      <xdr:col>24</xdr:col>
      <xdr:colOff>114300</xdr:colOff>
      <xdr:row>97</xdr:row>
      <xdr:rowOff>81398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129675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165883</xdr:rowOff>
    </xdr:from>
    <xdr:to>
      <xdr:col>20</xdr:col>
      <xdr:colOff>38100</xdr:colOff>
      <xdr:row>97</xdr:row>
      <xdr:rowOff>96033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87160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1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60220</xdr:rowOff>
    </xdr:from>
    <xdr:to>
      <xdr:col>15</xdr:col>
      <xdr:colOff>101600</xdr:colOff>
      <xdr:row>97</xdr:row>
      <xdr:rowOff>161820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152947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44991</xdr:rowOff>
    </xdr:from>
    <xdr:to>
      <xdr:col>10</xdr:col>
      <xdr:colOff>165100</xdr:colOff>
      <xdr:row>97</xdr:row>
      <xdr:rowOff>146591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137718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63658</xdr:rowOff>
    </xdr:from>
    <xdr:to>
      <xdr:col>6</xdr:col>
      <xdr:colOff>38100</xdr:colOff>
      <xdr:row>97</xdr:row>
      <xdr:rowOff>165258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156385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22461</xdr:rowOff>
    </xdr:from>
    <xdr:to>
      <xdr:col>55</xdr:col>
      <xdr:colOff>0</xdr:colOff>
      <xdr:row>39</xdr:row>
      <xdr:rowOff>44668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09011"/>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22461</xdr:rowOff>
    </xdr:from>
    <xdr:to>
      <xdr:col>50</xdr:col>
      <xdr:colOff>114300</xdr:colOff>
      <xdr:row>39</xdr:row>
      <xdr:rowOff>44668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0901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22461</xdr:rowOff>
    </xdr:from>
    <xdr:to>
      <xdr:col>45</xdr:col>
      <xdr:colOff>177800</xdr:colOff>
      <xdr:row>39</xdr:row>
      <xdr:rowOff>63936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09011"/>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60016</xdr:rowOff>
    </xdr:from>
    <xdr:to>
      <xdr:col>41</xdr:col>
      <xdr:colOff>50800</xdr:colOff>
      <xdr:row>39</xdr:row>
      <xdr:rowOff>63936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46566"/>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143111</xdr:rowOff>
    </xdr:from>
    <xdr:to>
      <xdr:col>55</xdr:col>
      <xdr:colOff>50800</xdr:colOff>
      <xdr:row>39</xdr:row>
      <xdr:rowOff>73261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58038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165318</xdr:rowOff>
    </xdr:from>
    <xdr:to>
      <xdr:col>50</xdr:col>
      <xdr:colOff>165100</xdr:colOff>
      <xdr:row>39</xdr:row>
      <xdr:rowOff>95468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86595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7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143111</xdr:rowOff>
    </xdr:from>
    <xdr:to>
      <xdr:col>46</xdr:col>
      <xdr:colOff>38100</xdr:colOff>
      <xdr:row>39</xdr:row>
      <xdr:rowOff>73261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64388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13136</xdr:rowOff>
    </xdr:from>
    <xdr:to>
      <xdr:col>41</xdr:col>
      <xdr:colOff>101600</xdr:colOff>
      <xdr:row>39</xdr:row>
      <xdr:rowOff>114736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105863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9216</xdr:rowOff>
    </xdr:from>
    <xdr:to>
      <xdr:col>36</xdr:col>
      <xdr:colOff>165100</xdr:colOff>
      <xdr:row>39</xdr:row>
      <xdr:rowOff>110816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101943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126594</xdr:rowOff>
    </xdr:from>
    <xdr:to>
      <xdr:col>55</xdr:col>
      <xdr:colOff>0</xdr:colOff>
      <xdr:row>56</xdr:row>
      <xdr:rowOff>157554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27794"/>
          <a:ext cx="8382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157554</xdr:rowOff>
    </xdr:from>
    <xdr:to>
      <xdr:col>50</xdr:col>
      <xdr:colOff>114300</xdr:colOff>
      <xdr:row>57</xdr:row>
      <xdr:rowOff>10914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58754"/>
          <a:ext cx="889000" cy="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10914</xdr:rowOff>
    </xdr:from>
    <xdr:to>
      <xdr:col>45</xdr:col>
      <xdr:colOff>177800</xdr:colOff>
      <xdr:row>57</xdr:row>
      <xdr:rowOff>55598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83564"/>
          <a:ext cx="889000" cy="4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36716</xdr:rowOff>
    </xdr:from>
    <xdr:to>
      <xdr:col>41</xdr:col>
      <xdr:colOff>50800</xdr:colOff>
      <xdr:row>57</xdr:row>
      <xdr:rowOff>55598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09366"/>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70359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75794</xdr:rowOff>
    </xdr:from>
    <xdr:to>
      <xdr:col>55</xdr:col>
      <xdr:colOff>50800</xdr:colOff>
      <xdr:row>57</xdr:row>
      <xdr:rowOff>5944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98671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106754</xdr:rowOff>
    </xdr:from>
    <xdr:to>
      <xdr:col>50</xdr:col>
      <xdr:colOff>165100</xdr:colOff>
      <xdr:row>57</xdr:row>
      <xdr:rowOff>36904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53431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131564</xdr:rowOff>
    </xdr:from>
    <xdr:to>
      <xdr:col>46</xdr:col>
      <xdr:colOff>38100</xdr:colOff>
      <xdr:row>57</xdr:row>
      <xdr:rowOff>61714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78241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4798</xdr:rowOff>
    </xdr:from>
    <xdr:to>
      <xdr:col>41</xdr:col>
      <xdr:colOff>101600</xdr:colOff>
      <xdr:row>57</xdr:row>
      <xdr:rowOff>106398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157366</xdr:rowOff>
    </xdr:from>
    <xdr:to>
      <xdr:col>36</xdr:col>
      <xdr:colOff>165100</xdr:colOff>
      <xdr:row>57</xdr:row>
      <xdr:rowOff>87516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104043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62001</xdr:rowOff>
    </xdr:from>
    <xdr:to>
      <xdr:col>55</xdr:col>
      <xdr:colOff>0</xdr:colOff>
      <xdr:row>78</xdr:row>
      <xdr:rowOff>8674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63651"/>
          <a:ext cx="838200" cy="1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12409</xdr:rowOff>
    </xdr:from>
    <xdr:to>
      <xdr:col>50</xdr:col>
      <xdr:colOff>114300</xdr:colOff>
      <xdr:row>78</xdr:row>
      <xdr:rowOff>8674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14059"/>
          <a:ext cx="889000" cy="1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12409</xdr:rowOff>
    </xdr:from>
    <xdr:to>
      <xdr:col>45</xdr:col>
      <xdr:colOff>177800</xdr:colOff>
      <xdr:row>78</xdr:row>
      <xdr:rowOff>5842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14059"/>
          <a:ext cx="889000" cy="16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5842</xdr:rowOff>
    </xdr:from>
    <xdr:to>
      <xdr:col>41</xdr:col>
      <xdr:colOff>50800</xdr:colOff>
      <xdr:row>78</xdr:row>
      <xdr:rowOff>74385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78942"/>
          <a:ext cx="889000" cy="6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130560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11201</xdr:rowOff>
    </xdr:from>
    <xdr:to>
      <xdr:col>55</xdr:col>
      <xdr:colOff>50800</xdr:colOff>
      <xdr:row>77</xdr:row>
      <xdr:rowOff>112801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161078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129324</xdr:rowOff>
    </xdr:from>
    <xdr:to>
      <xdr:col>50</xdr:col>
      <xdr:colOff>165100</xdr:colOff>
      <xdr:row>78</xdr:row>
      <xdr:rowOff>59474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50601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133059</xdr:rowOff>
    </xdr:from>
    <xdr:to>
      <xdr:col>46</xdr:col>
      <xdr:colOff>38100</xdr:colOff>
      <xdr:row>77</xdr:row>
      <xdr:rowOff>63209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79735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126492</xdr:rowOff>
    </xdr:from>
    <xdr:to>
      <xdr:col>41</xdr:col>
      <xdr:colOff>101600</xdr:colOff>
      <xdr:row>78</xdr:row>
      <xdr:rowOff>56642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73169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23585</xdr:rowOff>
    </xdr:from>
    <xdr:to>
      <xdr:col>36</xdr:col>
      <xdr:colOff>165100</xdr:colOff>
      <xdr:row>78</xdr:row>
      <xdr:rowOff>125185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116312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21513</xdr:rowOff>
    </xdr:from>
    <xdr:to>
      <xdr:col>55</xdr:col>
      <xdr:colOff>0</xdr:colOff>
      <xdr:row>97</xdr:row>
      <xdr:rowOff>72549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52163"/>
          <a:ext cx="838200" cy="5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11844</xdr:rowOff>
    </xdr:from>
    <xdr:to>
      <xdr:col>50</xdr:col>
      <xdr:colOff>114300</xdr:colOff>
      <xdr:row>97</xdr:row>
      <xdr:rowOff>72549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42494"/>
          <a:ext cx="889000" cy="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59404</xdr:rowOff>
    </xdr:from>
    <xdr:to>
      <xdr:col>45</xdr:col>
      <xdr:colOff>177800</xdr:colOff>
      <xdr:row>97</xdr:row>
      <xdr:rowOff>11844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18604"/>
          <a:ext cx="889000" cy="1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59404</xdr:rowOff>
    </xdr:from>
    <xdr:to>
      <xdr:col>41</xdr:col>
      <xdr:colOff>50800</xdr:colOff>
      <xdr:row>96</xdr:row>
      <xdr:rowOff>153760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18604"/>
          <a:ext cx="889000" cy="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142163</xdr:rowOff>
    </xdr:from>
    <xdr:to>
      <xdr:col>55</xdr:col>
      <xdr:colOff>50800</xdr:colOff>
      <xdr:row>97</xdr:row>
      <xdr:rowOff>72313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57090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21749</xdr:rowOff>
    </xdr:from>
    <xdr:to>
      <xdr:col>50</xdr:col>
      <xdr:colOff>165100</xdr:colOff>
      <xdr:row>97</xdr:row>
      <xdr:rowOff>123349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114476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132494</xdr:rowOff>
    </xdr:from>
    <xdr:to>
      <xdr:col>46</xdr:col>
      <xdr:colOff>38100</xdr:colOff>
      <xdr:row>97</xdr:row>
      <xdr:rowOff>62644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53771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8604</xdr:rowOff>
    </xdr:from>
    <xdr:to>
      <xdr:col>41</xdr:col>
      <xdr:colOff>101600</xdr:colOff>
      <xdr:row>96</xdr:row>
      <xdr:rowOff>110204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101331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5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102960</xdr:rowOff>
    </xdr:from>
    <xdr:to>
      <xdr:col>36</xdr:col>
      <xdr:colOff>165100</xdr:colOff>
      <xdr:row>97</xdr:row>
      <xdr:rowOff>33110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24237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61796</xdr:rowOff>
    </xdr:from>
    <xdr:to>
      <xdr:col>85</xdr:col>
      <xdr:colOff>127000</xdr:colOff>
      <xdr:row>36</xdr:row>
      <xdr:rowOff>76443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62546"/>
          <a:ext cx="838200" cy="18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61796</xdr:rowOff>
    </xdr:from>
    <xdr:to>
      <xdr:col>81</xdr:col>
      <xdr:colOff>50800</xdr:colOff>
      <xdr:row>36</xdr:row>
      <xdr:rowOff>59070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62546"/>
          <a:ext cx="889000" cy="16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59070</xdr:rowOff>
    </xdr:from>
    <xdr:to>
      <xdr:col>76</xdr:col>
      <xdr:colOff>114300</xdr:colOff>
      <xdr:row>37</xdr:row>
      <xdr:rowOff>103255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31270"/>
          <a:ext cx="889000" cy="2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103255</xdr:rowOff>
    </xdr:from>
    <xdr:to>
      <xdr:col>71</xdr:col>
      <xdr:colOff>177800</xdr:colOff>
      <xdr:row>37</xdr:row>
      <xdr:rowOff>122751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46905"/>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100989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106133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25643</xdr:rowOff>
    </xdr:from>
    <xdr:to>
      <xdr:col>85</xdr:col>
      <xdr:colOff>177800</xdr:colOff>
      <xdr:row>36</xdr:row>
      <xdr:rowOff>127243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48520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10996</xdr:rowOff>
    </xdr:from>
    <xdr:to>
      <xdr:col>81</xdr:col>
      <xdr:colOff>101600</xdr:colOff>
      <xdr:row>35</xdr:row>
      <xdr:rowOff>112596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129123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8270</xdr:rowOff>
    </xdr:from>
    <xdr:to>
      <xdr:col>76</xdr:col>
      <xdr:colOff>165100</xdr:colOff>
      <xdr:row>36</xdr:row>
      <xdr:rowOff>109870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126397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52455</xdr:rowOff>
    </xdr:from>
    <xdr:to>
      <xdr:col>72</xdr:col>
      <xdr:colOff>38100</xdr:colOff>
      <xdr:row>37</xdr:row>
      <xdr:rowOff>154055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145182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71951</xdr:rowOff>
    </xdr:from>
    <xdr:to>
      <xdr:col>67</xdr:col>
      <xdr:colOff>101600</xdr:colOff>
      <xdr:row>38</xdr:row>
      <xdr:rowOff>2101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164678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86610</xdr:rowOff>
    </xdr:from>
    <xdr:to>
      <xdr:col>85</xdr:col>
      <xdr:colOff>127000</xdr:colOff>
      <xdr:row>56</xdr:row>
      <xdr:rowOff>103170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87810"/>
          <a:ext cx="8382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103170</xdr:rowOff>
    </xdr:from>
    <xdr:to>
      <xdr:col>81</xdr:col>
      <xdr:colOff>50800</xdr:colOff>
      <xdr:row>56</xdr:row>
      <xdr:rowOff>104359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0437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85060</xdr:rowOff>
    </xdr:from>
    <xdr:to>
      <xdr:col>76</xdr:col>
      <xdr:colOff>114300</xdr:colOff>
      <xdr:row>56</xdr:row>
      <xdr:rowOff>104359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86260"/>
          <a:ext cx="889000" cy="1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98470</xdr:rowOff>
    </xdr:from>
    <xdr:to>
      <xdr:col>71</xdr:col>
      <xdr:colOff>177800</xdr:colOff>
      <xdr:row>56</xdr:row>
      <xdr:rowOff>85060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013870"/>
          <a:ext cx="889000" cy="6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66212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68991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35810</xdr:rowOff>
    </xdr:from>
    <xdr:to>
      <xdr:col>85</xdr:col>
      <xdr:colOff>177800</xdr:colOff>
      <xdr:row>56</xdr:row>
      <xdr:rowOff>137410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58687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52370</xdr:rowOff>
    </xdr:from>
    <xdr:to>
      <xdr:col>81</xdr:col>
      <xdr:colOff>101600</xdr:colOff>
      <xdr:row>56</xdr:row>
      <xdr:rowOff>153970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170497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53559</xdr:rowOff>
    </xdr:from>
    <xdr:to>
      <xdr:col>76</xdr:col>
      <xdr:colOff>165100</xdr:colOff>
      <xdr:row>56</xdr:row>
      <xdr:rowOff>155159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34260</xdr:rowOff>
    </xdr:from>
    <xdr:to>
      <xdr:col>72</xdr:col>
      <xdr:colOff>38100</xdr:colOff>
      <xdr:row>56</xdr:row>
      <xdr:rowOff>135860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152387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47670</xdr:rowOff>
    </xdr:from>
    <xdr:to>
      <xdr:col>67</xdr:col>
      <xdr:colOff>101600</xdr:colOff>
      <xdr:row>52</xdr:row>
      <xdr:rowOff>149270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9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165797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73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160445</xdr:rowOff>
    </xdr:from>
    <xdr:to>
      <xdr:col>85</xdr:col>
      <xdr:colOff>127000</xdr:colOff>
      <xdr:row>72</xdr:row>
      <xdr:rowOff>9093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2333395"/>
          <a:ext cx="8382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12368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9093</xdr:rowOff>
    </xdr:from>
    <xdr:to>
      <xdr:col>81</xdr:col>
      <xdr:colOff>50800</xdr:colOff>
      <xdr:row>73</xdr:row>
      <xdr:rowOff>159341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2353493"/>
          <a:ext cx="889000" cy="3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159341</xdr:rowOff>
    </xdr:from>
    <xdr:to>
      <xdr:col>76</xdr:col>
      <xdr:colOff>114300</xdr:colOff>
      <xdr:row>77</xdr:row>
      <xdr:rowOff>120993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2675191"/>
          <a:ext cx="889000" cy="6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37573</xdr:rowOff>
    </xdr:from>
    <xdr:to>
      <xdr:col>71</xdr:col>
      <xdr:colOff>177800</xdr:colOff>
      <xdr:row>77</xdr:row>
      <xdr:rowOff>120993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23922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142212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109645</xdr:rowOff>
    </xdr:from>
    <xdr:to>
      <xdr:col>85</xdr:col>
      <xdr:colOff>177800</xdr:colOff>
      <xdr:row>72</xdr:row>
      <xdr:rowOff>39795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22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51071</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22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129743</xdr:rowOff>
    </xdr:from>
    <xdr:to>
      <xdr:col>81</xdr:col>
      <xdr:colOff>101600</xdr:colOff>
      <xdr:row>72</xdr:row>
      <xdr:rowOff>59893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23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76420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0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108541</xdr:rowOff>
    </xdr:from>
    <xdr:to>
      <xdr:col>76</xdr:col>
      <xdr:colOff>165100</xdr:colOff>
      <xdr:row>74</xdr:row>
      <xdr:rowOff>38691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26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55218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39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70193</xdr:rowOff>
    </xdr:from>
    <xdr:to>
      <xdr:col>72</xdr:col>
      <xdr:colOff>38100</xdr:colOff>
      <xdr:row>78</xdr:row>
      <xdr:rowOff>343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16870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0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158223</xdr:rowOff>
    </xdr:from>
    <xdr:to>
      <xdr:col>67</xdr:col>
      <xdr:colOff>101600</xdr:colOff>
      <xdr:row>77</xdr:row>
      <xdr:rowOff>88373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1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104900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150704</xdr:rowOff>
    </xdr:from>
    <xdr:to>
      <xdr:col>85</xdr:col>
      <xdr:colOff>127000</xdr:colOff>
      <xdr:row>97</xdr:row>
      <xdr:rowOff>9688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09904"/>
          <a:ext cx="8382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9688</xdr:rowOff>
    </xdr:from>
    <xdr:to>
      <xdr:col>81</xdr:col>
      <xdr:colOff>50800</xdr:colOff>
      <xdr:row>97</xdr:row>
      <xdr:rowOff>24600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40338"/>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24600</xdr:rowOff>
    </xdr:from>
    <xdr:to>
      <xdr:col>76</xdr:col>
      <xdr:colOff>114300</xdr:colOff>
      <xdr:row>97</xdr:row>
      <xdr:rowOff>35413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55250"/>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28296</xdr:rowOff>
    </xdr:from>
    <xdr:to>
      <xdr:col>71</xdr:col>
      <xdr:colOff>177800</xdr:colOff>
      <xdr:row>97</xdr:row>
      <xdr:rowOff>35413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58946"/>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99904</xdr:rowOff>
    </xdr:from>
    <xdr:to>
      <xdr:col>85</xdr:col>
      <xdr:colOff>177800</xdr:colOff>
      <xdr:row>97</xdr:row>
      <xdr:rowOff>30054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78331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3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130338</xdr:rowOff>
    </xdr:from>
    <xdr:to>
      <xdr:col>81</xdr:col>
      <xdr:colOff>101600</xdr:colOff>
      <xdr:row>97</xdr:row>
      <xdr:rowOff>60488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51615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145250</xdr:rowOff>
    </xdr:from>
    <xdr:to>
      <xdr:col>76</xdr:col>
      <xdr:colOff>165100</xdr:colOff>
      <xdr:row>97</xdr:row>
      <xdr:rowOff>75400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66527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156063</xdr:rowOff>
    </xdr:from>
    <xdr:to>
      <xdr:col>72</xdr:col>
      <xdr:colOff>38100</xdr:colOff>
      <xdr:row>97</xdr:row>
      <xdr:rowOff>86213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77340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148946</xdr:rowOff>
    </xdr:from>
    <xdr:to>
      <xdr:col>67</xdr:col>
      <xdr:colOff>101600</xdr:colOff>
      <xdr:row>97</xdr:row>
      <xdr:rowOff>79096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70223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年度決算で、類似団体平均値よりも高い項目⇒議会費、民生費、</a:t>
          </a:r>
          <a:r>
            <a:rPr kumimoji="1" lang="ja-JP" altLang="en-US" sz="1100" b="0" i="0" baseline="0">
              <a:solidFill>
                <a:sysClr val="windowText" lastClr="000000"/>
              </a:solidFill>
              <a:effectLst/>
              <a:latin typeface="+mn-lt"/>
              <a:ea typeface="+mn-ea"/>
              <a:cs typeface="+mn-cs"/>
            </a:rPr>
            <a:t>農林水産業</a:t>
          </a:r>
          <a:r>
            <a:rPr kumimoji="1" lang="ja-JP" altLang="ja-JP" sz="1100" b="0" i="0" baseline="0">
              <a:solidFill>
                <a:sysClr val="windowText" lastClr="000000"/>
              </a:solidFill>
              <a:effectLst/>
              <a:latin typeface="+mn-lt"/>
              <a:ea typeface="+mn-ea"/>
              <a:cs typeface="+mn-cs"/>
            </a:rPr>
            <a:t>費、消防費、教育費、災害復旧費</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商工</a:t>
          </a:r>
          <a:r>
            <a:rPr kumimoji="1" lang="ja-JP" altLang="ja-JP" sz="1100" b="0" i="0" baseline="0">
              <a:solidFill>
                <a:sysClr val="windowText" lastClr="000000"/>
              </a:solidFill>
              <a:effectLst/>
              <a:latin typeface="+mn-lt"/>
              <a:ea typeface="+mn-ea"/>
              <a:cs typeface="+mn-cs"/>
            </a:rPr>
            <a:t>費は、</a:t>
          </a:r>
          <a:r>
            <a:rPr kumimoji="1" lang="ja-JP" altLang="en-US" sz="1100" b="0" i="0" baseline="0">
              <a:solidFill>
                <a:sysClr val="windowText" lastClr="000000"/>
              </a:solidFill>
              <a:effectLst/>
              <a:latin typeface="+mn-lt"/>
              <a:ea typeface="+mn-ea"/>
              <a:cs typeface="+mn-cs"/>
            </a:rPr>
            <a:t>物価高騰対応事業や新型コロナ臨時交付金及び重点交付金事業などに</a:t>
          </a:r>
          <a:r>
            <a:rPr kumimoji="1" lang="ja-JP" altLang="ja-JP" sz="1100" b="0" i="0" baseline="0">
              <a:solidFill>
                <a:sysClr val="windowText" lastClr="000000"/>
              </a:solidFill>
              <a:effectLst/>
              <a:latin typeface="+mn-lt"/>
              <a:ea typeface="+mn-ea"/>
              <a:cs typeface="+mn-cs"/>
            </a:rPr>
            <a:t>より前年</a:t>
          </a:r>
          <a:r>
            <a:rPr kumimoji="1" lang="ja-JP" altLang="en-US" sz="1100" b="0" i="0" baseline="0">
              <a:solidFill>
                <a:sysClr val="windowText" lastClr="000000"/>
              </a:solidFill>
              <a:effectLst/>
              <a:latin typeface="+mn-lt"/>
              <a:ea typeface="+mn-ea"/>
              <a:cs typeface="+mn-cs"/>
            </a:rPr>
            <a:t>度</a:t>
          </a:r>
          <a:r>
            <a:rPr kumimoji="1" lang="ja-JP" altLang="ja-JP" sz="1100" b="0" i="0" baseline="0">
              <a:solidFill>
                <a:sysClr val="windowText" lastClr="000000"/>
              </a:solidFill>
              <a:effectLst/>
              <a:latin typeface="+mn-lt"/>
              <a:ea typeface="+mn-ea"/>
              <a:cs typeface="+mn-cs"/>
            </a:rPr>
            <a:t>よりも増加している。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災害復旧費は、令和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月豪雨に加え令和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年大雨にて被災した河川や道路、農林水産施設等の復旧に伴い</a:t>
          </a:r>
          <a:r>
            <a:rPr kumimoji="1" lang="ja-JP" altLang="en-US" sz="1100" b="0" i="0" baseline="0">
              <a:solidFill>
                <a:sysClr val="windowText" lastClr="000000"/>
              </a:solidFill>
              <a:effectLst/>
              <a:latin typeface="+mn-lt"/>
              <a:ea typeface="+mn-ea"/>
              <a:cs typeface="+mn-cs"/>
            </a:rPr>
            <a:t>前年度から</a:t>
          </a:r>
          <a:r>
            <a:rPr kumimoji="1" lang="ja-JP" altLang="ja-JP" sz="1100" b="0" i="0" baseline="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年度決算で、類似団体平均値よりも低い項目⇒</a:t>
          </a:r>
          <a:r>
            <a:rPr kumimoji="1" lang="ja-JP" altLang="en-US" sz="1100" b="0" i="0" baseline="0">
              <a:solidFill>
                <a:sysClr val="windowText" lastClr="000000"/>
              </a:solidFill>
              <a:effectLst/>
              <a:latin typeface="+mn-lt"/>
              <a:ea typeface="+mn-ea"/>
              <a:cs typeface="+mn-cs"/>
            </a:rPr>
            <a:t>総務費、</a:t>
          </a:r>
          <a:r>
            <a:rPr kumimoji="1" lang="ja-JP" altLang="ja-JP" sz="1100" b="0" i="0" baseline="0">
              <a:solidFill>
                <a:sysClr val="windowText" lastClr="000000"/>
              </a:solidFill>
              <a:effectLst/>
              <a:latin typeface="+mn-lt"/>
              <a:ea typeface="+mn-ea"/>
              <a:cs typeface="+mn-cs"/>
            </a:rPr>
            <a:t>衛生費、労働費、商工費、土木費、公債費、諸支出金</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公債費は</a:t>
          </a:r>
          <a:r>
            <a:rPr kumimoji="1" lang="ja-JP" altLang="en-US" sz="1100" b="0" i="0" baseline="0">
              <a:solidFill>
                <a:sysClr val="windowText" lastClr="000000"/>
              </a:solidFill>
              <a:effectLst/>
              <a:latin typeface="+mn-lt"/>
              <a:ea typeface="+mn-ea"/>
              <a:cs typeface="+mn-cs"/>
            </a:rPr>
            <a:t>、その年度の起債発行額が起債償還額を超えないよう発行額の調整を行っており、</a:t>
          </a:r>
          <a:r>
            <a:rPr kumimoji="1" lang="ja-JP" altLang="ja-JP" sz="1100" b="0" i="0" baseline="0">
              <a:solidFill>
                <a:sysClr val="windowText" lastClr="000000"/>
              </a:solidFill>
              <a:effectLst/>
              <a:latin typeface="+mn-lt"/>
              <a:ea typeface="+mn-ea"/>
              <a:cs typeface="+mn-cs"/>
            </a:rPr>
            <a:t>類似団体平均値よりも低い水準</a:t>
          </a:r>
          <a:r>
            <a:rPr kumimoji="1" lang="ja-JP" altLang="en-US" sz="1100" b="0" i="0" baseline="0">
              <a:solidFill>
                <a:sysClr val="windowText" lastClr="000000"/>
              </a:solidFill>
              <a:effectLst/>
              <a:latin typeface="+mn-lt"/>
              <a:ea typeface="+mn-ea"/>
              <a:cs typeface="+mn-cs"/>
            </a:rPr>
            <a:t>に</a:t>
          </a:r>
          <a:r>
            <a:rPr kumimoji="1" lang="ja-JP" altLang="ja-JP" sz="1100" b="0" i="0" baseline="0">
              <a:solidFill>
                <a:sysClr val="windowText" lastClr="000000"/>
              </a:solidFill>
              <a:effectLst/>
              <a:latin typeface="+mn-lt"/>
              <a:ea typeface="+mn-ea"/>
              <a:cs typeface="+mn-cs"/>
            </a:rPr>
            <a:t>なっている</a:t>
          </a:r>
          <a:r>
            <a:rPr kumimoji="1" lang="ja-JP" altLang="en-US" sz="1100" b="0" i="0" baseline="0">
              <a:solidFill>
                <a:sysClr val="windowText" lastClr="000000"/>
              </a:solidFill>
              <a:effectLst/>
              <a:latin typeface="+mn-lt"/>
              <a:ea typeface="+mn-ea"/>
              <a:cs typeface="+mn-cs"/>
            </a:rPr>
            <a:t>ものの</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今後は</a:t>
          </a:r>
          <a:r>
            <a:rPr kumimoji="1" lang="ja-JP" altLang="ja-JP" sz="1100" b="0" i="0" baseline="0">
              <a:solidFill>
                <a:sysClr val="windowText" lastClr="000000"/>
              </a:solidFill>
              <a:effectLst/>
              <a:latin typeface="+mn-lt"/>
              <a:ea typeface="+mn-ea"/>
              <a:cs typeface="+mn-cs"/>
            </a:rPr>
            <a:t>新中学校建設事業、令和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en-US"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en-US" sz="1100" b="0" i="0" baseline="0">
              <a:solidFill>
                <a:sysClr val="windowText" lastClr="000000"/>
              </a:solidFill>
              <a:effectLst/>
              <a:latin typeface="+mn-lt"/>
              <a:ea typeface="+mn-ea"/>
              <a:cs typeface="+mn-cs"/>
            </a:rPr>
            <a:t>月大雨</a:t>
          </a:r>
          <a:r>
            <a:rPr kumimoji="1" lang="ja-JP" altLang="ja-JP" sz="1100" b="0" i="0" baseline="0">
              <a:solidFill>
                <a:sysClr val="windowText" lastClr="000000"/>
              </a:solidFill>
              <a:effectLst/>
              <a:latin typeface="+mn-lt"/>
              <a:ea typeface="+mn-ea"/>
              <a:cs typeface="+mn-cs"/>
            </a:rPr>
            <a:t>に係る災害復旧事業の償還が始まることから増加傾向に転じていくと</a:t>
          </a:r>
          <a:r>
            <a:rPr kumimoji="1" lang="ja-JP" altLang="en-US" sz="1100" b="0" i="0" baseline="0">
              <a:solidFill>
                <a:sysClr val="windowText" lastClr="000000"/>
              </a:solidFill>
              <a:effectLst/>
              <a:latin typeface="+mn-lt"/>
              <a:ea typeface="+mn-ea"/>
              <a:cs typeface="+mn-cs"/>
            </a:rPr>
            <a:t>考えられる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年度については、</a:t>
          </a:r>
          <a:r>
            <a:rPr kumimoji="1" lang="ja-JP" altLang="en-US" sz="1100" b="0" i="0" baseline="0">
              <a:solidFill>
                <a:sysClr val="windowText" lastClr="000000"/>
              </a:solidFill>
              <a:effectLst/>
              <a:latin typeface="+mn-lt"/>
              <a:ea typeface="+mn-ea"/>
              <a:cs typeface="+mn-cs"/>
            </a:rPr>
            <a:t>新中学校建設事業に伴う過疎対策事業債、</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a:t>
          </a:r>
          <a:r>
            <a:rPr kumimoji="1" lang="ja-JP" altLang="en-US" sz="1100" b="0" i="0" baseline="0">
              <a:solidFill>
                <a:sysClr val="windowText" lastClr="000000"/>
              </a:solidFill>
              <a:effectLst/>
              <a:latin typeface="+mn-lt"/>
              <a:ea typeface="+mn-ea"/>
              <a:cs typeface="+mn-cs"/>
            </a:rPr>
            <a:t>及び令和</a:t>
          </a:r>
          <a:r>
            <a:rPr kumimoji="1" lang="en-US" altLang="ja-JP" sz="1100" b="0" i="0" baseline="0">
              <a:solidFill>
                <a:sysClr val="windowText" lastClr="000000"/>
              </a:solidFill>
              <a:effectLst/>
              <a:latin typeface="+mn-lt"/>
              <a:ea typeface="+mn-ea"/>
              <a:cs typeface="+mn-cs"/>
            </a:rPr>
            <a:t>3</a:t>
          </a:r>
          <a:r>
            <a:rPr kumimoji="1" lang="ja-JP" altLang="en-US"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en-US" sz="1100" b="0" i="0" baseline="0">
              <a:solidFill>
                <a:sysClr val="windowText" lastClr="000000"/>
              </a:solidFill>
              <a:effectLst/>
              <a:latin typeface="+mn-lt"/>
              <a:ea typeface="+mn-ea"/>
              <a:cs typeface="+mn-cs"/>
            </a:rPr>
            <a:t>月大雨</a:t>
          </a:r>
          <a:r>
            <a:rPr kumimoji="1" lang="ja-JP" altLang="ja-JP" sz="1100" b="0" i="0" baseline="0">
              <a:solidFill>
                <a:sysClr val="windowText" lastClr="000000"/>
              </a:solidFill>
              <a:effectLst/>
              <a:latin typeface="+mn-lt"/>
              <a:ea typeface="+mn-ea"/>
              <a:cs typeface="+mn-cs"/>
            </a:rPr>
            <a:t>に係る災害復旧</a:t>
          </a:r>
          <a:r>
            <a:rPr kumimoji="1" lang="ja-JP" altLang="en-US" sz="1100" b="0" i="0" baseline="0">
              <a:solidFill>
                <a:sysClr val="windowText" lastClr="000000"/>
              </a:solidFill>
              <a:effectLst/>
              <a:latin typeface="+mn-lt"/>
              <a:ea typeface="+mn-ea"/>
              <a:cs typeface="+mn-cs"/>
            </a:rPr>
            <a:t>事業等の災害復旧事業債による公債費の増加等の影響もあり、前年対比では好転しているものの、依然として</a:t>
          </a:r>
          <a:r>
            <a:rPr kumimoji="1" lang="ja-JP" altLang="ja-JP" sz="1100" b="0" i="0" baseline="0">
              <a:solidFill>
                <a:sysClr val="windowText" lastClr="000000"/>
              </a:solidFill>
              <a:effectLst/>
              <a:latin typeface="+mn-lt"/>
              <a:ea typeface="+mn-ea"/>
              <a:cs typeface="+mn-cs"/>
            </a:rPr>
            <a:t>実質単年度収支は赤字であ</a:t>
          </a:r>
          <a:r>
            <a:rPr kumimoji="1" lang="ja-JP" altLang="en-US" sz="1100" b="0" i="0" baseline="0">
              <a:solidFill>
                <a:sysClr val="windowText" lastClr="000000"/>
              </a:solidFill>
              <a:effectLst/>
              <a:latin typeface="+mn-lt"/>
              <a:ea typeface="+mn-ea"/>
              <a:cs typeface="+mn-cs"/>
            </a:rPr>
            <a:t>る</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また、</a:t>
          </a:r>
          <a:r>
            <a:rPr kumimoji="1" lang="ja-JP" altLang="ja-JP" sz="1100" b="0" i="0" baseline="0">
              <a:solidFill>
                <a:sysClr val="windowText" lastClr="000000"/>
              </a:solidFill>
              <a:effectLst/>
              <a:latin typeface="+mn-lt"/>
              <a:ea typeface="+mn-ea"/>
              <a:cs typeface="+mn-cs"/>
            </a:rPr>
            <a:t>実質単年度収支は、平成</a:t>
          </a:r>
          <a:r>
            <a:rPr kumimoji="1" lang="en-US" altLang="ja-JP" sz="1100" b="0" i="0" baseline="0">
              <a:solidFill>
                <a:sysClr val="windowText" lastClr="000000"/>
              </a:solidFill>
              <a:effectLst/>
              <a:latin typeface="+mn-lt"/>
              <a:ea typeface="+mn-ea"/>
              <a:cs typeface="+mn-cs"/>
            </a:rPr>
            <a:t>23</a:t>
          </a:r>
          <a:r>
            <a:rPr kumimoji="1" lang="ja-JP" altLang="ja-JP" sz="1100" b="0" i="0" baseline="0">
              <a:solidFill>
                <a:sysClr val="windowText" lastClr="000000"/>
              </a:solidFill>
              <a:effectLst/>
              <a:latin typeface="+mn-lt"/>
              <a:ea typeface="+mn-ea"/>
              <a:cs typeface="+mn-cs"/>
            </a:rPr>
            <a:t>年度以降赤字であり、財政調整基金残高の減少が続いている。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災害復旧事業に係る公債費の増加やデジタル関連維持管理費</a:t>
          </a:r>
          <a:r>
            <a:rPr kumimoji="1" lang="ja-JP" altLang="en-US" sz="1100" b="0" i="0" baseline="0">
              <a:solidFill>
                <a:sysClr val="windowText" lastClr="000000"/>
              </a:solidFill>
              <a:effectLst/>
              <a:latin typeface="+mn-lt"/>
              <a:ea typeface="+mn-ea"/>
              <a:cs typeface="+mn-cs"/>
            </a:rPr>
            <a:t>、物価高騰</a:t>
          </a:r>
          <a:r>
            <a:rPr kumimoji="1" lang="ja-JP" altLang="ja-JP" sz="1100" b="0" i="0" baseline="0">
              <a:solidFill>
                <a:sysClr val="windowText" lastClr="000000"/>
              </a:solidFill>
              <a:effectLst/>
              <a:latin typeface="+mn-lt"/>
              <a:ea typeface="+mn-ea"/>
              <a:cs typeface="+mn-cs"/>
            </a:rPr>
            <a:t>等</a:t>
          </a:r>
          <a:r>
            <a:rPr kumimoji="1" lang="ja-JP" altLang="en-US" sz="1100" b="0" i="0" baseline="0">
              <a:solidFill>
                <a:sysClr val="windowText" lastClr="000000"/>
              </a:solidFill>
              <a:effectLst/>
              <a:latin typeface="+mn-lt"/>
              <a:ea typeface="+mn-ea"/>
              <a:cs typeface="+mn-cs"/>
            </a:rPr>
            <a:t>による経常経費の増加</a:t>
          </a:r>
          <a:r>
            <a:rPr kumimoji="1" lang="ja-JP" altLang="ja-JP" sz="1100" b="0" i="0" baseline="0">
              <a:solidFill>
                <a:sysClr val="windowText" lastClr="000000"/>
              </a:solidFill>
              <a:effectLst/>
              <a:latin typeface="+mn-lt"/>
              <a:ea typeface="+mn-ea"/>
              <a:cs typeface="+mn-cs"/>
            </a:rPr>
            <a:t>が</a:t>
          </a:r>
          <a:r>
            <a:rPr kumimoji="1" lang="ja-JP" altLang="en-US" sz="1100" b="0" i="0" baseline="0">
              <a:solidFill>
                <a:sysClr val="windowText" lastClr="000000"/>
              </a:solidFill>
              <a:effectLst/>
              <a:latin typeface="+mn-lt"/>
              <a:ea typeface="+mn-ea"/>
              <a:cs typeface="+mn-cs"/>
            </a:rPr>
            <a:t>続く見込みで</a:t>
          </a:r>
          <a:r>
            <a:rPr kumimoji="1" lang="ja-JP" altLang="ja-JP" sz="1100" b="0" i="0" baseline="0">
              <a:solidFill>
                <a:sysClr val="windowText" lastClr="000000"/>
              </a:solidFill>
              <a:effectLst/>
              <a:latin typeface="+mn-lt"/>
              <a:ea typeface="+mn-ea"/>
              <a:cs typeface="+mn-cs"/>
            </a:rPr>
            <a:t>あり、行財政改革の更なる推進</a:t>
          </a:r>
          <a:r>
            <a:rPr kumimoji="1" lang="ja-JP" altLang="en-US" sz="1100" b="0" i="0" baseline="0">
              <a:solidFill>
                <a:sysClr val="windowText" lastClr="000000"/>
              </a:solidFill>
              <a:effectLst/>
              <a:latin typeface="+mn-lt"/>
              <a:ea typeface="+mn-ea"/>
              <a:cs typeface="+mn-cs"/>
            </a:rPr>
            <a:t>と経常経費の削減</a:t>
          </a:r>
          <a:r>
            <a:rPr kumimoji="1" lang="ja-JP" altLang="ja-JP" sz="1100" b="0" i="0" baseline="0">
              <a:solidFill>
                <a:sysClr val="windowText" lastClr="000000"/>
              </a:solidFill>
              <a:effectLst/>
              <a:latin typeface="+mn-lt"/>
              <a:ea typeface="+mn-ea"/>
              <a:cs typeface="+mn-cs"/>
            </a:rPr>
            <a:t>が必要な状況である。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年度決算も、すべての会計において黒字である。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水道会計については、今年度においても経常収支比率、料金回収率、流動比率は良好であり、給水収益により経営に必要な財源を賄っている。</a:t>
          </a:r>
          <a:br>
            <a:rPr kumimoji="1" lang="en-US" altLang="ja-JP" sz="1100" b="0" i="0" baseline="0">
              <a:solidFill>
                <a:sysClr val="windowText" lastClr="000000"/>
              </a:solidFill>
              <a:effectLst/>
              <a:latin typeface="+mn-lt"/>
              <a:ea typeface="+mn-ea"/>
              <a:cs typeface="+mn-cs"/>
            </a:rPr>
          </a:b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今後はアセットマネジメント計画に基づき、保有する資産の老朽化対策や原水の汚濁対策、区域拡張に伴う建設改良事業などの財源確保に努めていく。</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簡易水道会計については、綾垣簡易水道事業の総収益は横ばいとなっており、建設改良事業や事務費に係る財源の多くを一般会計から繰入を行っている</a:t>
          </a:r>
          <a:r>
            <a:rPr kumimoji="1" lang="ja-JP" altLang="en-US"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ただ、財政調整基金の減少から、単に黒字として安心できる状況ではないことを念頭に置き、</a:t>
          </a:r>
          <a:r>
            <a:rPr kumimoji="1" lang="ja-JP" altLang="ja-JP" sz="1100" b="0" i="0" baseline="0">
              <a:solidFill>
                <a:sysClr val="windowText" lastClr="000000"/>
              </a:solidFill>
              <a:effectLst/>
              <a:latin typeface="+mn-lt"/>
              <a:ea typeface="+mn-ea"/>
              <a:cs typeface="+mn-cs"/>
            </a:rPr>
            <a:t>今後</a:t>
          </a:r>
          <a:r>
            <a:rPr kumimoji="1" lang="ja-JP" altLang="en-US" sz="1100" b="0" i="0" baseline="0">
              <a:solidFill>
                <a:sysClr val="windowText" lastClr="000000"/>
              </a:solidFill>
              <a:effectLst/>
              <a:latin typeface="+mn-lt"/>
              <a:ea typeface="+mn-ea"/>
              <a:cs typeface="+mn-cs"/>
            </a:rPr>
            <a:t>は更なる</a:t>
          </a:r>
          <a:r>
            <a:rPr kumimoji="1" lang="ja-JP" altLang="ja-JP" sz="1100" b="0" i="0" baseline="0">
              <a:solidFill>
                <a:sysClr val="windowText" lastClr="000000"/>
              </a:solidFill>
              <a:effectLst/>
              <a:latin typeface="+mn-lt"/>
              <a:ea typeface="+mn-ea"/>
              <a:cs typeface="+mn-cs"/>
            </a:rPr>
            <a:t>歳出の</a:t>
          </a:r>
          <a:r>
            <a:rPr kumimoji="1" lang="ja-JP" altLang="en-US" sz="1100" b="0" i="0" baseline="0">
              <a:solidFill>
                <a:sysClr val="windowText" lastClr="000000"/>
              </a:solidFill>
              <a:effectLst/>
              <a:latin typeface="+mn-lt"/>
              <a:ea typeface="+mn-ea"/>
              <a:cs typeface="+mn-cs"/>
            </a:rPr>
            <a:t>削減を図り</a:t>
          </a:r>
          <a:r>
            <a:rPr kumimoji="1" lang="ja-JP" altLang="ja-JP" sz="1100" b="0" i="0" baseline="0">
              <a:solidFill>
                <a:sysClr val="windowText" lastClr="000000"/>
              </a:solidFill>
              <a:effectLst/>
              <a:latin typeface="+mn-lt"/>
              <a:ea typeface="+mn-ea"/>
              <a:cs typeface="+mn-cs"/>
            </a:rPr>
            <a:t>、必要な措置を講じていく必要がある。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年度にふるさと融資分の繰上償還を実施して以来、分子控除額である算入公債費等（貸付金の財源として発行した地方債に係る貸付金の元利償還金）が減少し、実質公債費比率の分子は増額していたが、令和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年度は組合等が起こした地方債の元利償還金に対する負担金等の減少により実質公債費比率の分子は減少し</a:t>
          </a:r>
          <a:r>
            <a:rPr kumimoji="1" lang="ja-JP" altLang="en-US" sz="1100" b="0" i="0" baseline="0">
              <a:solidFill>
                <a:schemeClr val="dk1"/>
              </a:solidFill>
              <a:effectLst/>
              <a:latin typeface="+mn-lt"/>
              <a:ea typeface="+mn-ea"/>
              <a:cs typeface="+mn-cs"/>
            </a:rPr>
            <a:t>た。令和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年度以降、大規模災害等による地方債の元利償還金が増加し、実質公債費比率の分子は増加している。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も、相次ぐ大規模</a:t>
          </a:r>
          <a:r>
            <a:rPr kumimoji="1" lang="ja-JP" altLang="ja-JP" sz="1100" b="0" i="0" baseline="0">
              <a:solidFill>
                <a:schemeClr val="dk1"/>
              </a:solidFill>
              <a:effectLst/>
              <a:latin typeface="+mn-lt"/>
              <a:ea typeface="+mn-ea"/>
              <a:cs typeface="+mn-cs"/>
            </a:rPr>
            <a:t>災害等による地方債の元利償還金の増加、消防共同指令業務等による組合が起こした地方債の元利償還金に対する負担金等の増加が見込まれ、実質公債費比率も増加すると考えられる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公債費の適正化に努める必要</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年度決算においては、将来負担額よりも充当可能財源等が上回っているため実質的な負担は発生していない。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ja-JP" sz="1100" b="0" i="0" baseline="0">
              <a:solidFill>
                <a:schemeClr val="dk1"/>
              </a:solidFill>
              <a:effectLst/>
              <a:latin typeface="+mn-lt"/>
              <a:ea typeface="+mn-ea"/>
              <a:cs typeface="+mn-cs"/>
            </a:rPr>
            <a:t>退職手当負担見込額が増加した</a:t>
          </a:r>
          <a:r>
            <a:rPr kumimoji="1" lang="ja-JP" altLang="en-US" sz="1100" b="0" i="0" baseline="0">
              <a:solidFill>
                <a:schemeClr val="dk1"/>
              </a:solidFill>
              <a:effectLst/>
              <a:latin typeface="+mn-lt"/>
              <a:ea typeface="+mn-ea"/>
              <a:cs typeface="+mn-cs"/>
            </a:rPr>
            <a:t>ものの、</a:t>
          </a:r>
          <a:r>
            <a:rPr kumimoji="1" lang="ja-JP" altLang="ja-JP" sz="1100" b="0" i="0" baseline="0">
              <a:solidFill>
                <a:sysClr val="windowText" lastClr="000000"/>
              </a:solidFill>
              <a:effectLst/>
              <a:latin typeface="+mn-lt"/>
              <a:ea typeface="+mn-ea"/>
              <a:cs typeface="+mn-cs"/>
            </a:rPr>
            <a:t>地方債の現在高</a:t>
          </a:r>
          <a:r>
            <a:rPr kumimoji="1" lang="ja-JP" altLang="en-US" sz="1100" b="0" i="0" baseline="0">
              <a:solidFill>
                <a:sysClr val="windowText" lastClr="000000"/>
              </a:solidFill>
              <a:effectLst/>
              <a:latin typeface="+mn-lt"/>
              <a:ea typeface="+mn-ea"/>
              <a:cs typeface="+mn-cs"/>
            </a:rPr>
            <a:t>が減少したことにより将来負担額は減少し、充当可能財源等も基準財政需要額算入見込額の減少により</a:t>
          </a:r>
          <a:r>
            <a:rPr kumimoji="1" lang="ja-JP" altLang="ja-JP" sz="1100" b="0" i="0" baseline="0">
              <a:solidFill>
                <a:sysClr val="windowText" lastClr="000000"/>
              </a:solidFill>
              <a:effectLst/>
              <a:latin typeface="+mn-lt"/>
              <a:ea typeface="+mn-ea"/>
              <a:cs typeface="+mn-cs"/>
            </a:rPr>
            <a:t>減少</a:t>
          </a:r>
          <a:r>
            <a:rPr kumimoji="1" lang="ja-JP" altLang="en-US" sz="1100" b="0" i="0" baseline="0">
              <a:solidFill>
                <a:sysClr val="windowText" lastClr="000000"/>
              </a:solidFill>
              <a:effectLst/>
              <a:latin typeface="+mn-lt"/>
              <a:ea typeface="+mn-ea"/>
              <a:cs typeface="+mn-cs"/>
            </a:rPr>
            <a:t>している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また、</a:t>
          </a:r>
          <a:r>
            <a:rPr kumimoji="1" lang="ja-JP" altLang="ja-JP" sz="1100" b="0" i="0" baseline="0">
              <a:solidFill>
                <a:sysClr val="windowText" lastClr="000000"/>
              </a:solidFill>
              <a:effectLst/>
              <a:latin typeface="+mn-lt"/>
              <a:ea typeface="+mn-ea"/>
              <a:cs typeface="+mn-cs"/>
            </a:rPr>
            <a:t>充当可能財源等については、充当可能基金が前年度比で</a:t>
          </a:r>
          <a:r>
            <a:rPr kumimoji="1" lang="en-US" altLang="ja-JP" sz="1100" b="0" i="0" baseline="0">
              <a:solidFill>
                <a:sysClr val="windowText" lastClr="000000"/>
              </a:solidFill>
              <a:effectLst/>
              <a:latin typeface="+mn-lt"/>
              <a:ea typeface="+mn-ea"/>
              <a:cs typeface="+mn-cs"/>
            </a:rPr>
            <a:t>0.9</a:t>
          </a:r>
          <a:r>
            <a:rPr kumimoji="1" lang="ja-JP" altLang="ja-JP" sz="1100" b="0" i="0" baseline="0">
              <a:solidFill>
                <a:sysClr val="windowText" lastClr="000000"/>
              </a:solidFill>
              <a:effectLst/>
              <a:latin typeface="+mn-lt"/>
              <a:ea typeface="+mn-ea"/>
              <a:cs typeface="+mn-cs"/>
            </a:rPr>
            <a:t>％増加している（主に、公共施設総合管理基金、童話の里くす・ふるさと応援基金）。</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a:t>
          </a:r>
          <a:r>
            <a:rPr kumimoji="1" lang="ja-JP" altLang="en-US" sz="1100" b="0" i="0" baseline="0">
              <a:solidFill>
                <a:sysClr val="windowText" lastClr="000000"/>
              </a:solidFill>
              <a:effectLst/>
              <a:latin typeface="+mn-lt"/>
              <a:ea typeface="+mn-ea"/>
              <a:cs typeface="+mn-cs"/>
            </a:rPr>
            <a:t>予期せぬ</a:t>
          </a:r>
          <a:r>
            <a:rPr kumimoji="1" lang="ja-JP" altLang="ja-JP" sz="1100" b="0" i="0" baseline="0">
              <a:solidFill>
                <a:sysClr val="windowText" lastClr="000000"/>
              </a:solidFill>
              <a:effectLst/>
              <a:latin typeface="+mn-lt"/>
              <a:ea typeface="+mn-ea"/>
              <a:cs typeface="+mn-cs"/>
            </a:rPr>
            <a:t>災害等</a:t>
          </a:r>
          <a:r>
            <a:rPr kumimoji="1" lang="ja-JP" altLang="en-US" sz="1100" b="0" i="0" baseline="0">
              <a:solidFill>
                <a:sysClr val="windowText" lastClr="000000"/>
              </a:solidFill>
              <a:effectLst/>
              <a:latin typeface="+mn-lt"/>
              <a:ea typeface="+mn-ea"/>
              <a:cs typeface="+mn-cs"/>
            </a:rPr>
            <a:t>による</a:t>
          </a:r>
          <a:r>
            <a:rPr kumimoji="1" lang="ja-JP" altLang="ja-JP" sz="1100" b="0" i="0" baseline="0">
              <a:solidFill>
                <a:sysClr val="windowText" lastClr="000000"/>
              </a:solidFill>
              <a:effectLst/>
              <a:latin typeface="+mn-lt"/>
              <a:ea typeface="+mn-ea"/>
              <a:cs typeface="+mn-cs"/>
            </a:rPr>
            <a:t>地方債発行、消防共同指令業務等の組合等負担額</a:t>
          </a:r>
          <a:r>
            <a:rPr kumimoji="1" lang="ja-JP" altLang="en-US" sz="1100" b="0" i="0" baseline="0">
              <a:solidFill>
                <a:sysClr val="windowText" lastClr="000000"/>
              </a:solidFill>
              <a:effectLst/>
              <a:latin typeface="+mn-lt"/>
              <a:ea typeface="+mn-ea"/>
              <a:cs typeface="+mn-cs"/>
            </a:rPr>
            <a:t>、退職手当負担見込額</a:t>
          </a:r>
          <a:r>
            <a:rPr kumimoji="1" lang="ja-JP" altLang="ja-JP" sz="1100" b="0" i="0" baseline="0">
              <a:solidFill>
                <a:sysClr val="windowText" lastClr="000000"/>
              </a:solidFill>
              <a:effectLst/>
              <a:latin typeface="+mn-lt"/>
              <a:ea typeface="+mn-ea"/>
              <a:cs typeface="+mn-cs"/>
            </a:rPr>
            <a:t>の増加が見込まれるため、地方債の適正な発行管理を行い、将来負担の抑制に努める</a:t>
          </a:r>
          <a:r>
            <a:rPr kumimoji="1" lang="ja-JP" altLang="en-US" sz="1100" b="0" i="0" baseline="0">
              <a:solidFill>
                <a:sysClr val="windowText" lastClr="000000"/>
              </a:solidFill>
              <a:effectLst/>
              <a:latin typeface="+mn-lt"/>
              <a:ea typeface="+mn-ea"/>
              <a:cs typeface="+mn-cs"/>
            </a:rPr>
            <a:t>必要がある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基金全体としては</a:t>
          </a:r>
          <a:r>
            <a:rPr kumimoji="1" lang="en-US" altLang="ja-JP" sz="1100" b="0" i="0" baseline="0">
              <a:solidFill>
                <a:sysClr val="windowText" lastClr="000000"/>
              </a:solidFill>
              <a:effectLst/>
              <a:latin typeface="+mn-lt"/>
              <a:ea typeface="+mn-ea"/>
              <a:cs typeface="+mn-cs"/>
            </a:rPr>
            <a:t>189</a:t>
          </a:r>
          <a:r>
            <a:rPr kumimoji="1" lang="ja-JP" altLang="ja-JP" sz="1100" b="0" i="0" baseline="0">
              <a:solidFill>
                <a:sysClr val="windowText" lastClr="000000"/>
              </a:solidFill>
              <a:effectLst/>
              <a:latin typeface="+mn-lt"/>
              <a:ea typeface="+mn-ea"/>
              <a:cs typeface="+mn-cs"/>
            </a:rPr>
            <a:t>百万円の増加となった。増加の主な基金としては、公共施設等総合管理基金、童話の里くす・ふるさと応援基金などの積立が挙げられる</a:t>
          </a:r>
          <a:r>
            <a:rPr kumimoji="1" lang="ja-JP" altLang="en-US"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減少の主な基金としては、</a:t>
          </a:r>
          <a:r>
            <a:rPr kumimoji="1" lang="ja-JP" altLang="en-US" sz="1100" b="0" i="0" baseline="0">
              <a:solidFill>
                <a:sysClr val="windowText" lastClr="000000"/>
              </a:solidFill>
              <a:effectLst/>
              <a:latin typeface="+mn-lt"/>
              <a:ea typeface="+mn-ea"/>
              <a:cs typeface="+mn-cs"/>
            </a:rPr>
            <a:t>財政調整基金、減債基金、</a:t>
          </a:r>
          <a:r>
            <a:rPr kumimoji="1" lang="ja-JP" altLang="ja-JP" sz="1100" b="0" i="0" baseline="0">
              <a:solidFill>
                <a:sysClr val="windowText" lastClr="000000"/>
              </a:solidFill>
              <a:effectLst/>
              <a:latin typeface="+mn-lt"/>
              <a:ea typeface="+mn-ea"/>
              <a:cs typeface="+mn-cs"/>
            </a:rPr>
            <a:t>地域振興基金などの</a:t>
          </a:r>
          <a:r>
            <a:rPr kumimoji="1" lang="ja-JP" altLang="en-US" sz="1100" b="0" i="0" baseline="0">
              <a:solidFill>
                <a:sysClr val="windowText" lastClr="000000"/>
              </a:solidFill>
              <a:effectLst/>
              <a:latin typeface="+mn-lt"/>
              <a:ea typeface="+mn-ea"/>
              <a:cs typeface="+mn-cs"/>
            </a:rPr>
            <a:t>主要基金の</a:t>
          </a:r>
          <a:r>
            <a:rPr kumimoji="1" lang="ja-JP" altLang="ja-JP" sz="1100" b="0" i="0" baseline="0">
              <a:solidFill>
                <a:sysClr val="windowText" lastClr="000000"/>
              </a:solidFill>
              <a:effectLst/>
              <a:latin typeface="+mn-lt"/>
              <a:ea typeface="+mn-ea"/>
              <a:cs typeface="+mn-cs"/>
            </a:rPr>
            <a:t>取崩が挙げられる。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今後も特定防衛施設周辺整備調整交付金を財源とした基金</a:t>
          </a:r>
          <a:r>
            <a:rPr kumimoji="1" lang="ja-JP" altLang="en-US" sz="1100" b="0" i="0" baseline="0">
              <a:solidFill>
                <a:sysClr val="windowText" lastClr="000000"/>
              </a:solidFill>
              <a:effectLst/>
              <a:latin typeface="+mn-lt"/>
              <a:ea typeface="+mn-ea"/>
              <a:cs typeface="+mn-cs"/>
            </a:rPr>
            <a:t>事業</a:t>
          </a:r>
          <a:r>
            <a:rPr kumimoji="1" lang="ja-JP" altLang="ja-JP" sz="1100" b="0" i="0" baseline="0">
              <a:solidFill>
                <a:sysClr val="windowText" lastClr="000000"/>
              </a:solidFill>
              <a:effectLst/>
              <a:latin typeface="+mn-lt"/>
              <a:ea typeface="+mn-ea"/>
              <a:cs typeface="+mn-cs"/>
            </a:rPr>
            <a:t>に積立を行い</a:t>
          </a:r>
          <a:r>
            <a:rPr kumimoji="1" lang="ja-JP" altLang="en-US" sz="1100" b="0" i="0" baseline="0">
              <a:solidFill>
                <a:sysClr val="windowText" lastClr="000000"/>
              </a:solidFill>
              <a:effectLst/>
              <a:latin typeface="+mn-lt"/>
              <a:ea typeface="+mn-ea"/>
              <a:cs typeface="+mn-cs"/>
            </a:rPr>
            <a:t>つつ</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財政調整基金を充当する単独</a:t>
          </a:r>
          <a:r>
            <a:rPr kumimoji="1" lang="ja-JP" altLang="ja-JP" sz="1100" b="0" i="0" baseline="0">
              <a:solidFill>
                <a:sysClr val="windowText" lastClr="000000"/>
              </a:solidFill>
              <a:effectLst/>
              <a:latin typeface="+mn-lt"/>
              <a:ea typeface="+mn-ea"/>
              <a:cs typeface="+mn-cs"/>
            </a:rPr>
            <a:t>事業</a:t>
          </a:r>
          <a:r>
            <a:rPr kumimoji="1" lang="ja-JP" altLang="en-US" sz="1100" b="0" i="0" baseline="0">
              <a:solidFill>
                <a:sysClr val="windowText" lastClr="000000"/>
              </a:solidFill>
              <a:effectLst/>
              <a:latin typeface="+mn-lt"/>
              <a:ea typeface="+mn-ea"/>
              <a:cs typeface="+mn-cs"/>
            </a:rPr>
            <a:t>の経常的な経費を抑制・削減し、特に財政調整基金の取崩しを抑制する必要がある。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年度は</a:t>
          </a:r>
          <a:r>
            <a:rPr kumimoji="1" lang="ja-JP" altLang="en-US" sz="1100" b="0" i="0" baseline="0">
              <a:solidFill>
                <a:sysClr val="windowText" lastClr="000000"/>
              </a:solidFill>
              <a:effectLst/>
              <a:latin typeface="+mn-lt"/>
              <a:ea typeface="+mn-ea"/>
              <a:cs typeface="+mn-cs"/>
            </a:rPr>
            <a:t>全体基金は前年度から増加した</a:t>
          </a:r>
          <a:r>
            <a:rPr kumimoji="1" lang="ja-JP" altLang="ja-JP" sz="1100" b="0" i="0" baseline="0">
              <a:solidFill>
                <a:sysClr val="windowText" lastClr="000000"/>
              </a:solidFill>
              <a:effectLst/>
              <a:latin typeface="+mn-lt"/>
              <a:ea typeface="+mn-ea"/>
              <a:cs typeface="+mn-cs"/>
            </a:rPr>
            <a:t>が、近年財政調整基金が減少傾向にあることから、行財政改革プランの実施により、財政調整基金の取崩しを抑制し、可能な範囲で積立を行う。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地域振興基金　　　　　　　地域における快適な生活環境整備、福祉の充実及び定住促進のため公共施設整備計画に基づく事業に充当</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公共施設等総合管理基金　　複合施設管理費などの公共施設等管理総合計画を推進する事業に充当</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ふるさと応援基金　　　　　</a:t>
          </a:r>
          <a:r>
            <a:rPr kumimoji="1" lang="ja-JP" altLang="en-US" sz="1100" b="0" i="0" baseline="0">
              <a:solidFill>
                <a:sysClr val="windowText" lastClr="000000"/>
              </a:solidFill>
              <a:effectLst/>
              <a:latin typeface="+mn-lt"/>
              <a:ea typeface="+mn-ea"/>
              <a:cs typeface="+mn-cs"/>
            </a:rPr>
            <a:t>公営塾運営費</a:t>
          </a:r>
          <a:r>
            <a:rPr kumimoji="1" lang="ja-JP" altLang="ja-JP" sz="1100" b="0" i="0" baseline="0">
              <a:solidFill>
                <a:sysClr val="windowText" lastClr="000000"/>
              </a:solidFill>
              <a:effectLst/>
              <a:latin typeface="+mn-lt"/>
              <a:ea typeface="+mn-ea"/>
              <a:cs typeface="+mn-cs"/>
            </a:rPr>
            <a:t>やふるさと納税返礼品代、</a:t>
          </a:r>
          <a:r>
            <a:rPr kumimoji="1" lang="ja-JP" altLang="en-US" sz="1100" b="0" i="0" baseline="0">
              <a:solidFill>
                <a:sysClr val="windowText" lastClr="000000"/>
              </a:solidFill>
              <a:effectLst/>
              <a:latin typeface="+mn-lt"/>
              <a:ea typeface="+mn-ea"/>
              <a:cs typeface="+mn-cs"/>
            </a:rPr>
            <a:t>外国青年招致</a:t>
          </a:r>
          <a:r>
            <a:rPr kumimoji="1" lang="ja-JP" altLang="ja-JP" sz="1100" b="0" i="0" baseline="0">
              <a:solidFill>
                <a:sysClr val="windowText" lastClr="000000"/>
              </a:solidFill>
              <a:effectLst/>
              <a:latin typeface="+mn-lt"/>
              <a:ea typeface="+mn-ea"/>
              <a:cs typeface="+mn-cs"/>
            </a:rPr>
            <a:t>事業</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に充当</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公共施設等総合管理基金　　事業のため</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百万円を取崩し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231</a:t>
          </a:r>
          <a:r>
            <a:rPr kumimoji="1" lang="ja-JP" altLang="ja-JP" sz="1100">
              <a:solidFill>
                <a:sysClr val="windowText" lastClr="000000"/>
              </a:solidFill>
              <a:effectLst/>
              <a:latin typeface="+mn-lt"/>
              <a:ea typeface="+mn-ea"/>
              <a:cs typeface="+mn-cs"/>
            </a:rPr>
            <a:t>百万円の積立を行った。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ふるさと応援基金　　　　　事業のため</a:t>
          </a:r>
          <a:r>
            <a:rPr kumimoji="1" lang="en-US" altLang="ja-JP" sz="1100">
              <a:solidFill>
                <a:sysClr val="windowText" lastClr="000000"/>
              </a:solidFill>
              <a:effectLst/>
              <a:latin typeface="+mn-lt"/>
              <a:ea typeface="+mn-ea"/>
              <a:cs typeface="+mn-cs"/>
            </a:rPr>
            <a:t>111</a:t>
          </a:r>
          <a:r>
            <a:rPr kumimoji="1" lang="ja-JP" altLang="ja-JP" sz="1100">
              <a:solidFill>
                <a:sysClr val="windowText" lastClr="000000"/>
              </a:solidFill>
              <a:effectLst/>
              <a:latin typeface="+mn-lt"/>
              <a:ea typeface="+mn-ea"/>
              <a:cs typeface="+mn-cs"/>
            </a:rPr>
            <a:t>百万円を取崩し、</a:t>
          </a:r>
          <a:r>
            <a:rPr kumimoji="1" lang="en-US" altLang="ja-JP" sz="1100">
              <a:solidFill>
                <a:sysClr val="windowText" lastClr="000000"/>
              </a:solidFill>
              <a:effectLst/>
              <a:latin typeface="+mn-lt"/>
              <a:ea typeface="+mn-ea"/>
              <a:cs typeface="+mn-cs"/>
            </a:rPr>
            <a:t>211</a:t>
          </a:r>
          <a:r>
            <a:rPr kumimoji="1" lang="ja-JP" altLang="ja-JP" sz="1100">
              <a:solidFill>
                <a:sysClr val="windowText" lastClr="000000"/>
              </a:solidFill>
              <a:effectLst/>
              <a:latin typeface="+mn-lt"/>
              <a:ea typeface="+mn-ea"/>
              <a:cs typeface="+mn-cs"/>
            </a:rPr>
            <a:t>百万円の積立を行った。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子ども医療費助成事業基金　事業のため</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百万円を取崩し、</a:t>
          </a:r>
          <a:r>
            <a:rPr kumimoji="1" lang="en-US" altLang="ja-JP" sz="1100" b="0" i="0" baseline="0">
              <a:solidFill>
                <a:sysClr val="windowText" lastClr="000000"/>
              </a:solidFill>
              <a:effectLst/>
              <a:latin typeface="+mn-lt"/>
              <a:ea typeface="+mn-ea"/>
              <a:cs typeface="+mn-cs"/>
            </a:rPr>
            <a:t>60</a:t>
          </a:r>
          <a:r>
            <a:rPr kumimoji="1" lang="ja-JP" altLang="en-US" sz="1100" b="0" i="0" baseline="0">
              <a:solidFill>
                <a:sysClr val="windowText" lastClr="000000"/>
              </a:solidFill>
              <a:effectLst/>
              <a:latin typeface="+mn-lt"/>
              <a:ea typeface="+mn-ea"/>
              <a:cs typeface="+mn-cs"/>
            </a:rPr>
            <a:t>百</a:t>
          </a:r>
          <a:r>
            <a:rPr kumimoji="1" lang="ja-JP" altLang="ja-JP" sz="1100" b="0" i="0" baseline="0">
              <a:solidFill>
                <a:sysClr val="windowText" lastClr="000000"/>
              </a:solidFill>
              <a:effectLst/>
              <a:latin typeface="+mn-lt"/>
              <a:ea typeface="+mn-ea"/>
              <a:cs typeface="+mn-cs"/>
            </a:rPr>
            <a:t>万円の積立を行った。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ふるさと応援基金　　　　　</a:t>
          </a:r>
          <a:r>
            <a:rPr kumimoji="1" lang="ja-JP" altLang="en-US" sz="1100">
              <a:solidFill>
                <a:sysClr val="windowText" lastClr="000000"/>
              </a:solidFill>
              <a:effectLst/>
              <a:latin typeface="+mn-lt"/>
              <a:ea typeface="+mn-ea"/>
              <a:cs typeface="+mn-cs"/>
            </a:rPr>
            <a:t>ふるさと納税制度を活用し、地域商社を立ち上げることで、基金増を図る。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公共施設等総合管理基金　　</a:t>
          </a:r>
          <a:r>
            <a:rPr kumimoji="1" lang="ja-JP" altLang="en-US" sz="1100">
              <a:solidFill>
                <a:sysClr val="windowText" lastClr="000000"/>
              </a:solidFill>
              <a:effectLst/>
              <a:latin typeface="+mn-lt"/>
              <a:ea typeface="+mn-ea"/>
              <a:cs typeface="+mn-cs"/>
            </a:rPr>
            <a:t>今後も、老朽化した施設の更新に係る費用の積立を行い、処分や更新等の計画的な施設整備を行う。</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その他施設に関連する基金　個別施設計画に記載のある修繕や更新事業を優先して予算化するため、現有施設関連基金の統廃合を行う。　</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146</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の積立を行ったものの、</a:t>
          </a:r>
          <a:r>
            <a:rPr kumimoji="1" lang="ja-JP" altLang="ja-JP" sz="1100">
              <a:solidFill>
                <a:sysClr val="windowText" lastClr="000000"/>
              </a:solidFill>
              <a:effectLst/>
              <a:latin typeface="+mn-lt"/>
              <a:ea typeface="+mn-ea"/>
              <a:cs typeface="+mn-cs"/>
            </a:rPr>
            <a:t>これを上回る</a:t>
          </a:r>
          <a:r>
            <a:rPr kumimoji="1" lang="en-US" altLang="ja-JP" sz="1100">
              <a:solidFill>
                <a:sysClr val="windowText" lastClr="000000"/>
              </a:solidFill>
              <a:effectLst/>
              <a:latin typeface="+mn-lt"/>
              <a:ea typeface="+mn-ea"/>
              <a:cs typeface="+mn-cs"/>
            </a:rPr>
            <a:t>263</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取崩し</a:t>
          </a:r>
          <a:r>
            <a:rPr kumimoji="1" lang="ja-JP" altLang="ja-JP" sz="1100">
              <a:solidFill>
                <a:sysClr val="windowText" lastClr="000000"/>
              </a:solidFill>
              <a:effectLst/>
              <a:latin typeface="+mn-lt"/>
              <a:ea typeface="+mn-ea"/>
              <a:cs typeface="+mn-cs"/>
            </a:rPr>
            <a:t>を行ったため、</a:t>
          </a:r>
          <a:r>
            <a:rPr kumimoji="1" lang="ja-JP" altLang="en-US" sz="1100">
              <a:solidFill>
                <a:sysClr val="windowText" lastClr="000000"/>
              </a:solidFill>
              <a:effectLst/>
              <a:latin typeface="+mn-lt"/>
              <a:ea typeface="+mn-ea"/>
              <a:cs typeface="+mn-cs"/>
            </a:rPr>
            <a:t>基金は減少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年度は</a:t>
          </a:r>
          <a:r>
            <a:rPr kumimoji="1" lang="ja-JP" altLang="en-US" sz="1100" b="0" i="0" baseline="0">
              <a:solidFill>
                <a:sysClr val="windowText" lastClr="000000"/>
              </a:solidFill>
              <a:effectLst/>
              <a:latin typeface="+mn-lt"/>
              <a:ea typeface="+mn-ea"/>
              <a:cs typeface="+mn-cs"/>
            </a:rPr>
            <a:t>減少しており</a:t>
          </a:r>
          <a:r>
            <a:rPr kumimoji="1" lang="ja-JP" altLang="ja-JP" sz="1100" b="0" i="0" baseline="0">
              <a:solidFill>
                <a:sysClr val="windowText" lastClr="000000"/>
              </a:solidFill>
              <a:effectLst/>
              <a:latin typeface="+mn-lt"/>
              <a:ea typeface="+mn-ea"/>
              <a:cs typeface="+mn-cs"/>
            </a:rPr>
            <a:t>、今後</a:t>
          </a:r>
          <a:r>
            <a:rPr kumimoji="1" lang="ja-JP" altLang="en-US" sz="1100" b="0" i="0" baseline="0">
              <a:solidFill>
                <a:sysClr val="windowText" lastClr="000000"/>
              </a:solidFill>
              <a:effectLst/>
              <a:latin typeface="+mn-lt"/>
              <a:ea typeface="+mn-ea"/>
              <a:cs typeface="+mn-cs"/>
            </a:rPr>
            <a:t>も扶助費や公債費などの義務的経費に加え、</a:t>
          </a:r>
          <a:r>
            <a:rPr kumimoji="1" lang="ja-JP" altLang="ja-JP" sz="1100" b="0" i="0" baseline="0">
              <a:solidFill>
                <a:sysClr val="windowText" lastClr="000000"/>
              </a:solidFill>
              <a:effectLst/>
              <a:latin typeface="+mn-lt"/>
              <a:ea typeface="+mn-ea"/>
              <a:cs typeface="+mn-cs"/>
            </a:rPr>
            <a:t>物件費</a:t>
          </a:r>
          <a:r>
            <a:rPr kumimoji="1" lang="ja-JP" altLang="en-US" sz="1100" b="0" i="0" baseline="0">
              <a:solidFill>
                <a:sysClr val="windowText" lastClr="000000"/>
              </a:solidFill>
              <a:effectLst/>
              <a:latin typeface="+mn-lt"/>
              <a:ea typeface="+mn-ea"/>
              <a:cs typeface="+mn-cs"/>
            </a:rPr>
            <a:t>や</a:t>
          </a:r>
          <a:r>
            <a:rPr kumimoji="1" lang="ja-JP" altLang="ja-JP" sz="1100" b="0" i="0" baseline="0">
              <a:solidFill>
                <a:sysClr val="windowText" lastClr="000000"/>
              </a:solidFill>
              <a:effectLst/>
              <a:latin typeface="+mn-lt"/>
              <a:ea typeface="+mn-ea"/>
              <a:cs typeface="+mn-cs"/>
            </a:rPr>
            <a:t>災害普復旧</a:t>
          </a:r>
          <a:r>
            <a:rPr kumimoji="1" lang="ja-JP" altLang="en-US" sz="1100" b="0" i="0" baseline="0">
              <a:solidFill>
                <a:sysClr val="windowText" lastClr="000000"/>
              </a:solidFill>
              <a:effectLst/>
              <a:latin typeface="+mn-lt"/>
              <a:ea typeface="+mn-ea"/>
              <a:cs typeface="+mn-cs"/>
            </a:rPr>
            <a:t>費</a:t>
          </a:r>
          <a:r>
            <a:rPr kumimoji="1" lang="ja-JP" altLang="ja-JP" sz="1100" b="0" i="0" baseline="0">
              <a:solidFill>
                <a:sysClr val="windowText" lastClr="000000"/>
              </a:solidFill>
              <a:effectLst/>
              <a:latin typeface="+mn-lt"/>
              <a:ea typeface="+mn-ea"/>
              <a:cs typeface="+mn-cs"/>
            </a:rPr>
            <a:t>などの負担が継続するため基金残高は減少</a:t>
          </a:r>
          <a:r>
            <a:rPr kumimoji="1" lang="ja-JP" altLang="en-US" sz="1100" b="0" i="0" baseline="0">
              <a:solidFill>
                <a:sysClr val="windowText" lastClr="000000"/>
              </a:solidFill>
              <a:effectLst/>
              <a:latin typeface="+mn-lt"/>
              <a:ea typeface="+mn-ea"/>
              <a:cs typeface="+mn-cs"/>
            </a:rPr>
            <a:t>するものと</a:t>
          </a:r>
          <a:r>
            <a:rPr kumimoji="1" lang="ja-JP" altLang="ja-JP" sz="1100" b="0" i="0" baseline="0">
              <a:solidFill>
                <a:sysClr val="windowText" lastClr="000000"/>
              </a:solidFill>
              <a:effectLst/>
              <a:latin typeface="+mn-lt"/>
              <a:ea typeface="+mn-ea"/>
              <a:cs typeface="+mn-cs"/>
            </a:rPr>
            <a:t>見込まれる。大災害など不測の事態に備えるため、一定程度の額を保持するよう努めていく</a:t>
          </a:r>
          <a:r>
            <a:rPr kumimoji="1" lang="ja-JP" altLang="en-US" sz="1100" b="0" i="0" baseline="0">
              <a:solidFill>
                <a:sysClr val="windowText" lastClr="000000"/>
              </a:solidFill>
              <a:effectLst/>
              <a:latin typeface="+mn-lt"/>
              <a:ea typeface="+mn-ea"/>
              <a:cs typeface="+mn-cs"/>
            </a:rPr>
            <a:t>必要がある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73</a:t>
          </a:r>
          <a:r>
            <a:rPr kumimoji="1" lang="ja-JP" altLang="en-US" sz="1100" b="0" i="0" baseline="0">
              <a:solidFill>
                <a:sysClr val="windowText" lastClr="000000"/>
              </a:solidFill>
              <a:effectLst/>
              <a:latin typeface="+mn-lt"/>
              <a:ea typeface="+mn-ea"/>
              <a:cs typeface="+mn-cs"/>
            </a:rPr>
            <a:t>百万円の</a:t>
          </a:r>
          <a:r>
            <a:rPr kumimoji="1" lang="ja-JP" altLang="ja-JP" sz="1100" b="0" i="0" baseline="0">
              <a:solidFill>
                <a:sysClr val="windowText" lastClr="000000"/>
              </a:solidFill>
              <a:effectLst/>
              <a:latin typeface="+mn-lt"/>
              <a:ea typeface="+mn-ea"/>
              <a:cs typeface="+mn-cs"/>
            </a:rPr>
            <a:t>取崩</a:t>
          </a:r>
          <a:r>
            <a:rPr kumimoji="1" lang="ja-JP" altLang="en-US" sz="1100" b="0" i="0" baseline="0">
              <a:solidFill>
                <a:sysClr val="windowText" lastClr="000000"/>
              </a:solidFill>
              <a:effectLst/>
              <a:latin typeface="+mn-lt"/>
              <a:ea typeface="+mn-ea"/>
              <a:cs typeface="+mn-cs"/>
            </a:rPr>
            <a:t>しを行ったため、基金は減少</a:t>
          </a:r>
          <a:r>
            <a:rPr kumimoji="1"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en-US"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en-US" sz="1100" b="0" i="0" baseline="0">
              <a:solidFill>
                <a:sysClr val="windowText" lastClr="000000"/>
              </a:solidFill>
              <a:effectLst/>
              <a:latin typeface="+mn-lt"/>
              <a:ea typeface="+mn-ea"/>
              <a:cs typeface="+mn-cs"/>
            </a:rPr>
            <a:t>月大雨等</a:t>
          </a:r>
          <a:r>
            <a:rPr kumimoji="1" lang="ja-JP" altLang="ja-JP" sz="1100" b="0" i="0" baseline="0">
              <a:solidFill>
                <a:sysClr val="windowText" lastClr="000000"/>
              </a:solidFill>
              <a:effectLst/>
              <a:latin typeface="+mn-lt"/>
              <a:ea typeface="+mn-ea"/>
              <a:cs typeface="+mn-cs"/>
            </a:rPr>
            <a:t>に係る災害復旧事業債の発行により、令和</a:t>
          </a:r>
          <a:r>
            <a:rPr kumimoji="1" lang="en-US" altLang="ja-JP" sz="1100" b="0" i="0" baseline="0">
              <a:solidFill>
                <a:sysClr val="windowText" lastClr="000000"/>
              </a:solidFill>
              <a:effectLst/>
              <a:latin typeface="+mn-lt"/>
              <a:ea typeface="+mn-ea"/>
              <a:cs typeface="+mn-cs"/>
            </a:rPr>
            <a:t>9</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年度に地方債償還のピークを迎えるため、それに備えて毎年度計画的に積立を行う予定であり、現時点の見通しでは、</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年度以降は減少予定である。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2" sqref="B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11214540</v>
      </c>
      <c r="BO4" s="371"/>
      <c r="BP4" s="371"/>
      <c r="BQ4" s="371"/>
      <c r="BR4" s="371"/>
      <c r="BS4" s="371"/>
      <c r="BT4" s="371"/>
      <c r="BU4" s="372"/>
      <c r="BV4" s="370">
        <v>11450866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8.9</v>
      </c>
      <c r="CU4" s="377"/>
      <c r="CV4" s="377"/>
      <c r="CW4" s="377"/>
      <c r="CX4" s="377"/>
      <c r="CY4" s="377"/>
      <c r="CZ4" s="377"/>
      <c r="DA4" s="378"/>
      <c r="DB4" s="376">
        <v>5.3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10636428</v>
      </c>
      <c r="BO5" s="408"/>
      <c r="BP5" s="408"/>
      <c r="BQ5" s="408"/>
      <c r="BR5" s="408"/>
      <c r="BS5" s="408"/>
      <c r="BT5" s="408"/>
      <c r="BU5" s="409"/>
      <c r="BV5" s="407">
        <v>11128261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92.3</v>
      </c>
      <c r="CU5" s="405"/>
      <c r="CV5" s="405"/>
      <c r="CW5" s="405"/>
      <c r="CX5" s="405"/>
      <c r="CY5" s="405"/>
      <c r="CZ5" s="405"/>
      <c r="DA5" s="406"/>
      <c r="DB5" s="404">
        <v>88.5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578112</v>
      </c>
      <c r="BO6" s="408"/>
      <c r="BP6" s="408"/>
      <c r="BQ6" s="408"/>
      <c r="BR6" s="408"/>
      <c r="BS6" s="408"/>
      <c r="BT6" s="408"/>
      <c r="BU6" s="409"/>
      <c r="BV6" s="407">
        <v>322605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93.4</v>
      </c>
      <c r="CU6" s="445"/>
      <c r="CV6" s="445"/>
      <c r="CW6" s="445"/>
      <c r="CX6" s="445"/>
      <c r="CY6" s="445"/>
      <c r="CZ6" s="445"/>
      <c r="DA6" s="446"/>
      <c r="DB6" s="444">
        <v>92.3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104684</v>
      </c>
      <c r="BO7" s="408"/>
      <c r="BP7" s="408"/>
      <c r="BQ7" s="408"/>
      <c r="BR7" s="408"/>
      <c r="BS7" s="408"/>
      <c r="BT7" s="408"/>
      <c r="BU7" s="409"/>
      <c r="BV7" s="407">
        <v>32712</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5305766</v>
      </c>
      <c r="CU7" s="408"/>
      <c r="CV7" s="408"/>
      <c r="CW7" s="408"/>
      <c r="CX7" s="408"/>
      <c r="CY7" s="408"/>
      <c r="CZ7" s="408"/>
      <c r="DA7" s="409"/>
      <c r="DB7" s="407">
        <v>5464907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107</v>
      </c>
      <c r="AV8" s="440"/>
      <c r="AW8" s="440"/>
      <c r="AX8" s="440"/>
      <c r="AY8" s="441" t="s">
        <v>111</v>
      </c>
      <c r="AZ8" s="442"/>
      <c r="BA8" s="442"/>
      <c r="BB8" s="442"/>
      <c r="BC8" s="442"/>
      <c r="BD8" s="442"/>
      <c r="BE8" s="442"/>
      <c r="BF8" s="442"/>
      <c r="BG8" s="442"/>
      <c r="BH8" s="442"/>
      <c r="BI8" s="442"/>
      <c r="BJ8" s="442"/>
      <c r="BK8" s="442"/>
      <c r="BL8" s="442"/>
      <c r="BM8" s="443"/>
      <c r="BN8" s="407">
        <v>473428</v>
      </c>
      <c r="BO8" s="408"/>
      <c r="BP8" s="408"/>
      <c r="BQ8" s="408"/>
      <c r="BR8" s="408"/>
      <c r="BS8" s="408"/>
      <c r="BT8" s="408"/>
      <c r="BU8" s="409"/>
      <c r="BV8" s="407">
        <v>289893</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0.36</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14386</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183535</v>
      </c>
      <c r="BO9" s="408"/>
      <c r="BP9" s="408"/>
      <c r="BQ9" s="408"/>
      <c r="BR9" s="408"/>
      <c r="BS9" s="408"/>
      <c r="BT9" s="408"/>
      <c r="BU9" s="409"/>
      <c r="BV9" s="407">
        <v>-259796</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10.4</v>
      </c>
      <c r="CU9" s="405"/>
      <c r="CV9" s="405"/>
      <c r="CW9" s="405"/>
      <c r="CX9" s="405"/>
      <c r="CY9" s="405"/>
      <c r="CZ9" s="405"/>
      <c r="DA9" s="406"/>
      <c r="DB9" s="404">
        <v>10</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15823</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972</v>
      </c>
      <c r="BO10" s="408"/>
      <c r="BP10" s="408"/>
      <c r="BQ10" s="408"/>
      <c r="BR10" s="408"/>
      <c r="BS10" s="408"/>
      <c r="BT10" s="408"/>
      <c r="BU10" s="409"/>
      <c r="BV10" s="407">
        <v>1197</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14384</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263372</v>
      </c>
      <c r="BO12" s="408"/>
      <c r="BP12" s="408"/>
      <c r="BQ12" s="408"/>
      <c r="BR12" s="408"/>
      <c r="BS12" s="408"/>
      <c r="BT12" s="408"/>
      <c r="BU12" s="409"/>
      <c r="BV12" s="407">
        <v>159521</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14285</v>
      </c>
      <c r="S13" s="492"/>
      <c r="T13" s="492"/>
      <c r="U13" s="492"/>
      <c r="V13" s="493"/>
      <c r="W13" s="423" t="s">
        <v>142</v>
      </c>
      <c r="X13" s="424"/>
      <c r="Y13" s="424"/>
      <c r="Z13" s="424"/>
      <c r="AA13" s="424"/>
      <c r="AB13" s="414"/>
      <c r="AC13" s="458">
        <v>1221</v>
      </c>
      <c r="AD13" s="459"/>
      <c r="AE13" s="459"/>
      <c r="AF13" s="459"/>
      <c r="AG13" s="501"/>
      <c r="AH13" s="458">
        <v>1275</v>
      </c>
      <c r="AI13" s="459"/>
      <c r="AJ13" s="459"/>
      <c r="AK13" s="459"/>
      <c r="AL13" s="460"/>
      <c r="AM13" s="436" t="s">
        <v>143</v>
      </c>
      <c r="AN13" s="437"/>
      <c r="AO13" s="437"/>
      <c r="AP13" s="437"/>
      <c r="AQ13" s="437"/>
      <c r="AR13" s="437"/>
      <c r="AS13" s="437"/>
      <c r="AT13" s="438"/>
      <c r="AU13" s="439" t="s">
        <v>121</v>
      </c>
      <c r="AV13" s="440"/>
      <c r="AW13" s="440"/>
      <c r="AX13" s="440"/>
      <c r="AY13" s="441" t="s">
        <v>144</v>
      </c>
      <c r="AZ13" s="442"/>
      <c r="BA13" s="442"/>
      <c r="BB13" s="442"/>
      <c r="BC13" s="442"/>
      <c r="BD13" s="442"/>
      <c r="BE13" s="442"/>
      <c r="BF13" s="442"/>
      <c r="BG13" s="442"/>
      <c r="BH13" s="442"/>
      <c r="BI13" s="442"/>
      <c r="BJ13" s="442"/>
      <c r="BK13" s="442"/>
      <c r="BL13" s="442"/>
      <c r="BM13" s="443"/>
      <c r="BN13" s="407">
        <v>-78865</v>
      </c>
      <c r="BO13" s="408"/>
      <c r="BP13" s="408"/>
      <c r="BQ13" s="408"/>
      <c r="BR13" s="408"/>
      <c r="BS13" s="408"/>
      <c r="BT13" s="408"/>
      <c r="BU13" s="409"/>
      <c r="BV13" s="407">
        <v>-418120</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3.1</v>
      </c>
      <c r="CU13" s="405"/>
      <c r="CV13" s="405"/>
      <c r="CW13" s="405"/>
      <c r="CX13" s="405"/>
      <c r="CY13" s="405"/>
      <c r="CZ13" s="405"/>
      <c r="DA13" s="406"/>
      <c r="DB13" s="404">
        <v>2.9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14694</v>
      </c>
      <c r="S14" s="492"/>
      <c r="T14" s="492"/>
      <c r="U14" s="492"/>
      <c r="V14" s="493"/>
      <c r="W14" s="397"/>
      <c r="X14" s="398"/>
      <c r="Y14" s="398"/>
      <c r="Z14" s="398"/>
      <c r="AA14" s="398"/>
      <c r="AB14" s="387"/>
      <c r="AC14" s="494">
        <v>16.3</v>
      </c>
      <c r="AD14" s="495"/>
      <c r="AE14" s="495"/>
      <c r="AF14" s="495"/>
      <c r="AG14" s="496"/>
      <c r="AH14" s="494">
        <v>15.9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130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14602</v>
      </c>
      <c r="S15" s="492"/>
      <c r="T15" s="492"/>
      <c r="U15" s="492"/>
      <c r="V15" s="493"/>
      <c r="W15" s="423" t="s">
        <v>149</v>
      </c>
      <c r="X15" s="424"/>
      <c r="Y15" s="424"/>
      <c r="Z15" s="424"/>
      <c r="AA15" s="424"/>
      <c r="AB15" s="414"/>
      <c r="AC15" s="458">
        <v>1411</v>
      </c>
      <c r="AD15" s="459"/>
      <c r="AE15" s="459"/>
      <c r="AF15" s="459"/>
      <c r="AG15" s="501"/>
      <c r="AH15" s="458">
        <v>1585</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1678936</v>
      </c>
      <c r="BO15" s="371"/>
      <c r="BP15" s="371"/>
      <c r="BQ15" s="371"/>
      <c r="BR15" s="371"/>
      <c r="BS15" s="371"/>
      <c r="BT15" s="371"/>
      <c r="BU15" s="372"/>
      <c r="BV15" s="370">
        <v>1639064</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18.899999999999999</v>
      </c>
      <c r="AD16" s="495"/>
      <c r="AE16" s="495"/>
      <c r="AF16" s="495"/>
      <c r="AG16" s="496"/>
      <c r="AH16" s="494">
        <v>19.7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4837805</v>
      </c>
      <c r="BO16" s="408"/>
      <c r="BP16" s="408"/>
      <c r="BQ16" s="408"/>
      <c r="BR16" s="408"/>
      <c r="BS16" s="408"/>
      <c r="BT16" s="408"/>
      <c r="BU16" s="409"/>
      <c r="BV16" s="407">
        <v>4837116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4853</v>
      </c>
      <c r="AD17" s="459"/>
      <c r="AE17" s="459"/>
      <c r="AF17" s="459"/>
      <c r="AG17" s="501"/>
      <c r="AH17" s="458">
        <v>5170</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2084199</v>
      </c>
      <c r="BO17" s="408"/>
      <c r="BP17" s="408"/>
      <c r="BQ17" s="408"/>
      <c r="BR17" s="408"/>
      <c r="BS17" s="408"/>
      <c r="BT17" s="408"/>
      <c r="BU17" s="409"/>
      <c r="BV17" s="407">
        <v>2034980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286.60000000000002</v>
      </c>
      <c r="M18" s="531"/>
      <c r="N18" s="531"/>
      <c r="O18" s="531"/>
      <c r="P18" s="531"/>
      <c r="Q18" s="531"/>
      <c r="R18" s="532"/>
      <c r="S18" s="532"/>
      <c r="T18" s="532"/>
      <c r="U18" s="532"/>
      <c r="V18" s="533"/>
      <c r="W18" s="425"/>
      <c r="X18" s="426"/>
      <c r="Y18" s="426"/>
      <c r="Z18" s="426"/>
      <c r="AA18" s="426"/>
      <c r="AB18" s="417"/>
      <c r="AC18" s="534">
        <v>64.8</v>
      </c>
      <c r="AD18" s="535"/>
      <c r="AE18" s="535"/>
      <c r="AF18" s="535"/>
      <c r="AG18" s="536"/>
      <c r="AH18" s="534">
        <v>64.400000000000006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5011989</v>
      </c>
      <c r="BO18" s="408"/>
      <c r="BP18" s="408"/>
      <c r="BQ18" s="408"/>
      <c r="BR18" s="408"/>
      <c r="BS18" s="408"/>
      <c r="BT18" s="408"/>
      <c r="BU18" s="409"/>
      <c r="BV18" s="407">
        <v>4955134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50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7328455</v>
      </c>
      <c r="BO19" s="408"/>
      <c r="BP19" s="408"/>
      <c r="BQ19" s="408"/>
      <c r="BR19" s="408"/>
      <c r="BS19" s="408"/>
      <c r="BT19" s="408"/>
      <c r="BU19" s="409"/>
      <c r="BV19" s="407">
        <v>7111798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5808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7627289</v>
      </c>
      <c r="BO22" s="371"/>
      <c r="BP22" s="371"/>
      <c r="BQ22" s="371"/>
      <c r="BR22" s="371"/>
      <c r="BS22" s="371"/>
      <c r="BT22" s="371"/>
      <c r="BU22" s="372"/>
      <c r="BV22" s="370">
        <v>7978912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7622644</v>
      </c>
      <c r="BO23" s="408"/>
      <c r="BP23" s="408"/>
      <c r="BQ23" s="408"/>
      <c r="BR23" s="408"/>
      <c r="BS23" s="408"/>
      <c r="BT23" s="408"/>
      <c r="BU23" s="409"/>
      <c r="BV23" s="407">
        <v>7952767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7530</v>
      </c>
      <c r="R24" s="459"/>
      <c r="S24" s="459"/>
      <c r="T24" s="459"/>
      <c r="U24" s="459"/>
      <c r="V24" s="501"/>
      <c r="W24" s="553"/>
      <c r="X24" s="554"/>
      <c r="Y24" s="555"/>
      <c r="Z24" s="457" t="s">
        <v>174</v>
      </c>
      <c r="AA24" s="437"/>
      <c r="AB24" s="437"/>
      <c r="AC24" s="437"/>
      <c r="AD24" s="437"/>
      <c r="AE24" s="437"/>
      <c r="AF24" s="437"/>
      <c r="AG24" s="438"/>
      <c r="AH24" s="458">
        <v>158</v>
      </c>
      <c r="AI24" s="459"/>
      <c r="AJ24" s="459"/>
      <c r="AK24" s="459"/>
      <c r="AL24" s="501"/>
      <c r="AM24" s="458">
        <v>527878</v>
      </c>
      <c r="AN24" s="459"/>
      <c r="AO24" s="459"/>
      <c r="AP24" s="459"/>
      <c r="AQ24" s="459"/>
      <c r="AR24" s="501"/>
      <c r="AS24" s="458">
        <v>3341</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4683456</v>
      </c>
      <c r="BO24" s="408"/>
      <c r="BP24" s="408"/>
      <c r="BQ24" s="408"/>
      <c r="BR24" s="408"/>
      <c r="BS24" s="408"/>
      <c r="BT24" s="408"/>
      <c r="BU24" s="409"/>
      <c r="BV24" s="407">
        <v>4785334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6170</v>
      </c>
      <c r="R25" s="459"/>
      <c r="S25" s="459"/>
      <c r="T25" s="459"/>
      <c r="U25" s="459"/>
      <c r="V25" s="501"/>
      <c r="W25" s="553"/>
      <c r="X25" s="554"/>
      <c r="Y25" s="555"/>
      <c r="Z25" s="457" t="s">
        <v>177</v>
      </c>
      <c r="AA25" s="437"/>
      <c r="AB25" s="437"/>
      <c r="AC25" s="437"/>
      <c r="AD25" s="437"/>
      <c r="AE25" s="437"/>
      <c r="AF25" s="437"/>
      <c r="AG25" s="438"/>
      <c r="AH25" s="458" t="s">
        <v>140</v>
      </c>
      <c r="AI25" s="459"/>
      <c r="AJ25" s="459"/>
      <c r="AK25" s="459"/>
      <c r="AL25" s="501"/>
      <c r="AM25" s="458" t="s">
        <v>130</v>
      </c>
      <c r="AN25" s="459"/>
      <c r="AO25" s="459"/>
      <c r="AP25" s="459"/>
      <c r="AQ25" s="459"/>
      <c r="AR25" s="501"/>
      <c r="AS25" s="458" t="s">
        <v>140</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1530075</v>
      </c>
      <c r="BO25" s="371"/>
      <c r="BP25" s="371"/>
      <c r="BQ25" s="371"/>
      <c r="BR25" s="371"/>
      <c r="BS25" s="371"/>
      <c r="BT25" s="371"/>
      <c r="BU25" s="372"/>
      <c r="BV25" s="370">
        <v>1646840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5630</v>
      </c>
      <c r="R26" s="459"/>
      <c r="S26" s="459"/>
      <c r="T26" s="459"/>
      <c r="U26" s="459"/>
      <c r="V26" s="501"/>
      <c r="W26" s="553"/>
      <c r="X26" s="554"/>
      <c r="Y26" s="555"/>
      <c r="Z26" s="457" t="s">
        <v>180</v>
      </c>
      <c r="AA26" s="559"/>
      <c r="AB26" s="559"/>
      <c r="AC26" s="559"/>
      <c r="AD26" s="559"/>
      <c r="AE26" s="559"/>
      <c r="AF26" s="559"/>
      <c r="AG26" s="560"/>
      <c r="AH26" s="458">
        <v>3</v>
      </c>
      <c r="AI26" s="459"/>
      <c r="AJ26" s="459"/>
      <c r="AK26" s="459"/>
      <c r="AL26" s="501"/>
      <c r="AM26" s="458">
        <v>11430</v>
      </c>
      <c r="AN26" s="459"/>
      <c r="AO26" s="459"/>
      <c r="AP26" s="459"/>
      <c r="AQ26" s="459"/>
      <c r="AR26" s="501"/>
      <c r="AS26" s="458">
        <v>3810</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140</v>
      </c>
      <c r="BO26" s="408"/>
      <c r="BP26" s="408"/>
      <c r="BQ26" s="408"/>
      <c r="BR26" s="408"/>
      <c r="BS26" s="408"/>
      <c r="BT26" s="408"/>
      <c r="BU26" s="409"/>
      <c r="BV26" s="407" t="s">
        <v>182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3150</v>
      </c>
      <c r="R27" s="459"/>
      <c r="S27" s="459"/>
      <c r="T27" s="459"/>
      <c r="U27" s="459"/>
      <c r="V27" s="501"/>
      <c r="W27" s="553"/>
      <c r="X27" s="554"/>
      <c r="Y27" s="555"/>
      <c r="Z27" s="457" t="s">
        <v>184</v>
      </c>
      <c r="AA27" s="437"/>
      <c r="AB27" s="437"/>
      <c r="AC27" s="437"/>
      <c r="AD27" s="437"/>
      <c r="AE27" s="437"/>
      <c r="AF27" s="437"/>
      <c r="AG27" s="438"/>
      <c r="AH27" s="458">
        <v>9</v>
      </c>
      <c r="AI27" s="459"/>
      <c r="AJ27" s="459"/>
      <c r="AK27" s="459"/>
      <c r="AL27" s="501"/>
      <c r="AM27" s="458">
        <v>34927</v>
      </c>
      <c r="AN27" s="459"/>
      <c r="AO27" s="459"/>
      <c r="AP27" s="459"/>
      <c r="AQ27" s="459"/>
      <c r="AR27" s="501"/>
      <c r="AS27" s="458">
        <v>3881</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239065</v>
      </c>
      <c r="BO27" s="527"/>
      <c r="BP27" s="527"/>
      <c r="BQ27" s="527"/>
      <c r="BR27" s="527"/>
      <c r="BS27" s="527"/>
      <c r="BT27" s="527"/>
      <c r="BU27" s="528"/>
      <c r="BV27" s="526">
        <v>238955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2730</v>
      </c>
      <c r="R28" s="459"/>
      <c r="S28" s="459"/>
      <c r="T28" s="459"/>
      <c r="U28" s="459"/>
      <c r="V28" s="501"/>
      <c r="W28" s="553"/>
      <c r="X28" s="554"/>
      <c r="Y28" s="555"/>
      <c r="Z28" s="457" t="s">
        <v>187</v>
      </c>
      <c r="AA28" s="437"/>
      <c r="AB28" s="437"/>
      <c r="AC28" s="437"/>
      <c r="AD28" s="437"/>
      <c r="AE28" s="437"/>
      <c r="AF28" s="437"/>
      <c r="AG28" s="438"/>
      <c r="AH28" s="458" t="s">
        <v>140</v>
      </c>
      <c r="AI28" s="459"/>
      <c r="AJ28" s="459"/>
      <c r="AK28" s="459"/>
      <c r="AL28" s="501"/>
      <c r="AM28" s="458" t="s">
        <v>140</v>
      </c>
      <c r="AN28" s="459"/>
      <c r="AO28" s="459"/>
      <c r="AP28" s="459"/>
      <c r="AQ28" s="459"/>
      <c r="AR28" s="501"/>
      <c r="AS28" s="458" t="s">
        <v>140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868795</v>
      </c>
      <c r="BO28" s="371"/>
      <c r="BP28" s="371"/>
      <c r="BQ28" s="371"/>
      <c r="BR28" s="371"/>
      <c r="BS28" s="371"/>
      <c r="BT28" s="371"/>
      <c r="BU28" s="372"/>
      <c r="BV28" s="370">
        <v>986195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12</v>
      </c>
      <c r="M29" s="459"/>
      <c r="N29" s="459"/>
      <c r="O29" s="459"/>
      <c r="P29" s="501"/>
      <c r="Q29" s="458">
        <v>2620</v>
      </c>
      <c r="R29" s="459"/>
      <c r="S29" s="459"/>
      <c r="T29" s="459"/>
      <c r="U29" s="459"/>
      <c r="V29" s="501"/>
      <c r="W29" s="556"/>
      <c r="X29" s="557"/>
      <c r="Y29" s="558"/>
      <c r="Z29" s="457" t="s">
        <v>190</v>
      </c>
      <c r="AA29" s="437"/>
      <c r="AB29" s="437"/>
      <c r="AC29" s="437"/>
      <c r="AD29" s="437"/>
      <c r="AE29" s="437"/>
      <c r="AF29" s="437"/>
      <c r="AG29" s="438"/>
      <c r="AH29" s="458">
        <v>167</v>
      </c>
      <c r="AI29" s="459"/>
      <c r="AJ29" s="459"/>
      <c r="AK29" s="459"/>
      <c r="AL29" s="501"/>
      <c r="AM29" s="458">
        <v>562805</v>
      </c>
      <c r="AN29" s="459"/>
      <c r="AO29" s="459"/>
      <c r="AP29" s="459"/>
      <c r="AQ29" s="459"/>
      <c r="AR29" s="501"/>
      <c r="AS29" s="458">
        <v>3370</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851826</v>
      </c>
      <c r="BO29" s="408"/>
      <c r="BP29" s="408"/>
      <c r="BQ29" s="408"/>
      <c r="BR29" s="408"/>
      <c r="BS29" s="408"/>
      <c r="BT29" s="408"/>
      <c r="BU29" s="409"/>
      <c r="BV29" s="407">
        <v>923801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100.4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2967398</v>
      </c>
      <c r="BO30" s="527"/>
      <c r="BP30" s="527"/>
      <c r="BQ30" s="527"/>
      <c r="BR30" s="527"/>
      <c r="BS30" s="527"/>
      <c r="BT30" s="527"/>
      <c r="BU30" s="528"/>
      <c r="BV30" s="526">
        <v>2589468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201</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199</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大分県退職手当組合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一社くすみち</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大分県消防補償等組合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大分県交通災害共済組合（交通災害共済事業会計）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大分県市町村会館管理組合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大分県後期高齢者医療広域連合（普通会計）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大分県後期高齢者医療広域連合（高齢者医療事業会計）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日田玖珠広域消防組合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玖珠九重行政事務組合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lAjREXwruHhbEhIvsmfx4L4ei1r1C1mGUghDhFDfF1x8ZtvBOLGOYxeJYmr9qgUIRDQILMXxFN4QtPmO1RPqQ==" saltValue="rSxHOHrvVqN+FyW8Mk4b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1602182</v>
      </c>
      <c r="S5" s="613"/>
      <c r="T5" s="613"/>
      <c r="U5" s="613"/>
      <c r="V5" s="613"/>
      <c r="W5" s="613"/>
      <c r="X5" s="613"/>
      <c r="Y5" s="614"/>
      <c r="Z5" s="615">
        <v>14.3</v>
      </c>
      <c r="AA5" s="615"/>
      <c r="AB5" s="615"/>
      <c r="AC5" s="615"/>
      <c r="AD5" s="616">
        <v>1602182</v>
      </c>
      <c r="AE5" s="616"/>
      <c r="AF5" s="616"/>
      <c r="AG5" s="616"/>
      <c r="AH5" s="616"/>
      <c r="AI5" s="616"/>
      <c r="AJ5" s="616"/>
      <c r="AK5" s="616"/>
      <c r="AL5" s="617">
        <v>29.9</v>
      </c>
      <c r="AM5" s="618"/>
      <c r="AN5" s="618"/>
      <c r="AO5" s="619"/>
      <c r="AP5" s="609" t="s">
        <v>230</v>
      </c>
      <c r="AQ5" s="610"/>
      <c r="AR5" s="610"/>
      <c r="AS5" s="610"/>
      <c r="AT5" s="610"/>
      <c r="AU5" s="610"/>
      <c r="AV5" s="610"/>
      <c r="AW5" s="610"/>
      <c r="AX5" s="610"/>
      <c r="AY5" s="610"/>
      <c r="AZ5" s="610"/>
      <c r="BA5" s="610"/>
      <c r="BB5" s="610"/>
      <c r="BC5" s="610"/>
      <c r="BD5" s="610"/>
      <c r="BE5" s="610"/>
      <c r="BF5" s="611"/>
      <c r="BG5" s="623">
        <v>1600610</v>
      </c>
      <c r="BH5" s="624"/>
      <c r="BI5" s="624"/>
      <c r="BJ5" s="624"/>
      <c r="BK5" s="624"/>
      <c r="BL5" s="624"/>
      <c r="BM5" s="624"/>
      <c r="BN5" s="625"/>
      <c r="BO5" s="626">
        <v>99.9</v>
      </c>
      <c r="BP5" s="626"/>
      <c r="BQ5" s="626"/>
      <c r="BR5" s="626"/>
      <c r="BS5" s="627" t="s">
        <v>130</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121368</v>
      </c>
      <c r="S6" s="624"/>
      <c r="T6" s="624"/>
      <c r="U6" s="624"/>
      <c r="V6" s="624"/>
      <c r="W6" s="624"/>
      <c r="X6" s="624"/>
      <c r="Y6" s="625"/>
      <c r="Z6" s="626">
        <v>1.1000000000000001</v>
      </c>
      <c r="AA6" s="626"/>
      <c r="AB6" s="626"/>
      <c r="AC6" s="626"/>
      <c r="AD6" s="627">
        <v>121368</v>
      </c>
      <c r="AE6" s="627"/>
      <c r="AF6" s="627"/>
      <c r="AG6" s="627"/>
      <c r="AH6" s="627"/>
      <c r="AI6" s="627"/>
      <c r="AJ6" s="627"/>
      <c r="AK6" s="627"/>
      <c r="AL6" s="628">
        <v>2.2999999999999998</v>
      </c>
      <c r="AM6" s="629"/>
      <c r="AN6" s="629"/>
      <c r="AO6" s="630"/>
      <c r="AP6" s="620" t="s">
        <v>235</v>
      </c>
      <c r="AQ6" s="621"/>
      <c r="AR6" s="621"/>
      <c r="AS6" s="621"/>
      <c r="AT6" s="621"/>
      <c r="AU6" s="621"/>
      <c r="AV6" s="621"/>
      <c r="AW6" s="621"/>
      <c r="AX6" s="621"/>
      <c r="AY6" s="621"/>
      <c r="AZ6" s="621"/>
      <c r="BA6" s="621"/>
      <c r="BB6" s="621"/>
      <c r="BC6" s="621"/>
      <c r="BD6" s="621"/>
      <c r="BE6" s="621"/>
      <c r="BF6" s="622"/>
      <c r="BG6" s="623">
        <v>1600610</v>
      </c>
      <c r="BH6" s="624"/>
      <c r="BI6" s="624"/>
      <c r="BJ6" s="624"/>
      <c r="BK6" s="624"/>
      <c r="BL6" s="624"/>
      <c r="BM6" s="624"/>
      <c r="BN6" s="625"/>
      <c r="BO6" s="626">
        <v>99.9</v>
      </c>
      <c r="BP6" s="626"/>
      <c r="BQ6" s="626"/>
      <c r="BR6" s="626"/>
      <c r="BS6" s="627" t="s">
        <v>130</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101334</v>
      </c>
      <c r="CS6" s="624"/>
      <c r="CT6" s="624"/>
      <c r="CU6" s="624"/>
      <c r="CV6" s="624"/>
      <c r="CW6" s="624"/>
      <c r="CX6" s="624"/>
      <c r="CY6" s="625"/>
      <c r="CZ6" s="617">
        <v>1</v>
      </c>
      <c r="DA6" s="618"/>
      <c r="DB6" s="618"/>
      <c r="DC6" s="634"/>
      <c r="DD6" s="632" t="s">
        <v>237</v>
      </c>
      <c r="DE6" s="624"/>
      <c r="DF6" s="624"/>
      <c r="DG6" s="624"/>
      <c r="DH6" s="624"/>
      <c r="DI6" s="624"/>
      <c r="DJ6" s="624"/>
      <c r="DK6" s="624"/>
      <c r="DL6" s="624"/>
      <c r="DM6" s="624"/>
      <c r="DN6" s="624"/>
      <c r="DO6" s="624"/>
      <c r="DP6" s="625"/>
      <c r="DQ6" s="632">
        <v>101334</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516</v>
      </c>
      <c r="S7" s="624"/>
      <c r="T7" s="624"/>
      <c r="U7" s="624"/>
      <c r="V7" s="624"/>
      <c r="W7" s="624"/>
      <c r="X7" s="624"/>
      <c r="Y7" s="625"/>
      <c r="Z7" s="626">
        <v>0</v>
      </c>
      <c r="AA7" s="626"/>
      <c r="AB7" s="626"/>
      <c r="AC7" s="626"/>
      <c r="AD7" s="627">
        <v>516</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634074</v>
      </c>
      <c r="BH7" s="624"/>
      <c r="BI7" s="624"/>
      <c r="BJ7" s="624"/>
      <c r="BK7" s="624"/>
      <c r="BL7" s="624"/>
      <c r="BM7" s="624"/>
      <c r="BN7" s="625"/>
      <c r="BO7" s="626">
        <v>39.6</v>
      </c>
      <c r="BP7" s="626"/>
      <c r="BQ7" s="626"/>
      <c r="BR7" s="626"/>
      <c r="BS7" s="627" t="s">
        <v>130</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1775486</v>
      </c>
      <c r="CS7" s="624"/>
      <c r="CT7" s="624"/>
      <c r="CU7" s="624"/>
      <c r="CV7" s="624"/>
      <c r="CW7" s="624"/>
      <c r="CX7" s="624"/>
      <c r="CY7" s="625"/>
      <c r="CZ7" s="626">
        <v>16.7</v>
      </c>
      <c r="DA7" s="626"/>
      <c r="DB7" s="626"/>
      <c r="DC7" s="626"/>
      <c r="DD7" s="632">
        <v>71293</v>
      </c>
      <c r="DE7" s="624"/>
      <c r="DF7" s="624"/>
      <c r="DG7" s="624"/>
      <c r="DH7" s="624"/>
      <c r="DI7" s="624"/>
      <c r="DJ7" s="624"/>
      <c r="DK7" s="624"/>
      <c r="DL7" s="624"/>
      <c r="DM7" s="624"/>
      <c r="DN7" s="624"/>
      <c r="DO7" s="624"/>
      <c r="DP7" s="625"/>
      <c r="DQ7" s="632">
        <v>1267599</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4765</v>
      </c>
      <c r="S8" s="624"/>
      <c r="T8" s="624"/>
      <c r="U8" s="624"/>
      <c r="V8" s="624"/>
      <c r="W8" s="624"/>
      <c r="X8" s="624"/>
      <c r="Y8" s="625"/>
      <c r="Z8" s="626">
        <v>0</v>
      </c>
      <c r="AA8" s="626"/>
      <c r="AB8" s="626"/>
      <c r="AC8" s="626"/>
      <c r="AD8" s="627">
        <v>4765</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24698</v>
      </c>
      <c r="BH8" s="624"/>
      <c r="BI8" s="624"/>
      <c r="BJ8" s="624"/>
      <c r="BK8" s="624"/>
      <c r="BL8" s="624"/>
      <c r="BM8" s="624"/>
      <c r="BN8" s="625"/>
      <c r="BO8" s="626">
        <v>1.5</v>
      </c>
      <c r="BP8" s="626"/>
      <c r="BQ8" s="626"/>
      <c r="BR8" s="626"/>
      <c r="BS8" s="627" t="s">
        <v>237</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2810832</v>
      </c>
      <c r="CS8" s="624"/>
      <c r="CT8" s="624"/>
      <c r="CU8" s="624"/>
      <c r="CV8" s="624"/>
      <c r="CW8" s="624"/>
      <c r="CX8" s="624"/>
      <c r="CY8" s="625"/>
      <c r="CZ8" s="626">
        <v>26.4</v>
      </c>
      <c r="DA8" s="626"/>
      <c r="DB8" s="626"/>
      <c r="DC8" s="626"/>
      <c r="DD8" s="632">
        <v>1657</v>
      </c>
      <c r="DE8" s="624"/>
      <c r="DF8" s="624"/>
      <c r="DG8" s="624"/>
      <c r="DH8" s="624"/>
      <c r="DI8" s="624"/>
      <c r="DJ8" s="624"/>
      <c r="DK8" s="624"/>
      <c r="DL8" s="624"/>
      <c r="DM8" s="624"/>
      <c r="DN8" s="624"/>
      <c r="DO8" s="624"/>
      <c r="DP8" s="625"/>
      <c r="DQ8" s="632">
        <v>1490563</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3973</v>
      </c>
      <c r="S9" s="624"/>
      <c r="T9" s="624"/>
      <c r="U9" s="624"/>
      <c r="V9" s="624"/>
      <c r="W9" s="624"/>
      <c r="X9" s="624"/>
      <c r="Y9" s="625"/>
      <c r="Z9" s="626">
        <v>0</v>
      </c>
      <c r="AA9" s="626"/>
      <c r="AB9" s="626"/>
      <c r="AC9" s="626"/>
      <c r="AD9" s="627">
        <v>3973</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524711</v>
      </c>
      <c r="BH9" s="624"/>
      <c r="BI9" s="624"/>
      <c r="BJ9" s="624"/>
      <c r="BK9" s="624"/>
      <c r="BL9" s="624"/>
      <c r="BM9" s="624"/>
      <c r="BN9" s="625"/>
      <c r="BO9" s="626">
        <v>32.700000000000003</v>
      </c>
      <c r="BP9" s="626"/>
      <c r="BQ9" s="626"/>
      <c r="BR9" s="626"/>
      <c r="BS9" s="627" t="s">
        <v>130</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882651</v>
      </c>
      <c r="CS9" s="624"/>
      <c r="CT9" s="624"/>
      <c r="CU9" s="624"/>
      <c r="CV9" s="624"/>
      <c r="CW9" s="624"/>
      <c r="CX9" s="624"/>
      <c r="CY9" s="625"/>
      <c r="CZ9" s="626">
        <v>8.3000000000000007</v>
      </c>
      <c r="DA9" s="626"/>
      <c r="DB9" s="626"/>
      <c r="DC9" s="626"/>
      <c r="DD9" s="632">
        <v>70003</v>
      </c>
      <c r="DE9" s="624"/>
      <c r="DF9" s="624"/>
      <c r="DG9" s="624"/>
      <c r="DH9" s="624"/>
      <c r="DI9" s="624"/>
      <c r="DJ9" s="624"/>
      <c r="DK9" s="624"/>
      <c r="DL9" s="624"/>
      <c r="DM9" s="624"/>
      <c r="DN9" s="624"/>
      <c r="DO9" s="624"/>
      <c r="DP9" s="625"/>
      <c r="DQ9" s="632">
        <v>708977</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237</v>
      </c>
      <c r="AE10" s="627"/>
      <c r="AF10" s="627"/>
      <c r="AG10" s="627"/>
      <c r="AH10" s="627"/>
      <c r="AI10" s="627"/>
      <c r="AJ10" s="627"/>
      <c r="AK10" s="627"/>
      <c r="AL10" s="628" t="s">
        <v>130</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42671</v>
      </c>
      <c r="BH10" s="624"/>
      <c r="BI10" s="624"/>
      <c r="BJ10" s="624"/>
      <c r="BK10" s="624"/>
      <c r="BL10" s="624"/>
      <c r="BM10" s="624"/>
      <c r="BN10" s="625"/>
      <c r="BO10" s="626">
        <v>2.7</v>
      </c>
      <c r="BP10" s="626"/>
      <c r="BQ10" s="626"/>
      <c r="BR10" s="626"/>
      <c r="BS10" s="627" t="s">
        <v>237</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3369</v>
      </c>
      <c r="CS10" s="624"/>
      <c r="CT10" s="624"/>
      <c r="CU10" s="624"/>
      <c r="CV10" s="624"/>
      <c r="CW10" s="624"/>
      <c r="CX10" s="624"/>
      <c r="CY10" s="625"/>
      <c r="CZ10" s="626">
        <v>0</v>
      </c>
      <c r="DA10" s="626"/>
      <c r="DB10" s="626"/>
      <c r="DC10" s="626"/>
      <c r="DD10" s="632" t="s">
        <v>130</v>
      </c>
      <c r="DE10" s="624"/>
      <c r="DF10" s="624"/>
      <c r="DG10" s="624"/>
      <c r="DH10" s="624"/>
      <c r="DI10" s="624"/>
      <c r="DJ10" s="624"/>
      <c r="DK10" s="624"/>
      <c r="DL10" s="624"/>
      <c r="DM10" s="624"/>
      <c r="DN10" s="624"/>
      <c r="DO10" s="624"/>
      <c r="DP10" s="625"/>
      <c r="DQ10" s="632">
        <v>1712</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363925</v>
      </c>
      <c r="S11" s="624"/>
      <c r="T11" s="624"/>
      <c r="U11" s="624"/>
      <c r="V11" s="624"/>
      <c r="W11" s="624"/>
      <c r="X11" s="624"/>
      <c r="Y11" s="625"/>
      <c r="Z11" s="628">
        <v>3.2</v>
      </c>
      <c r="AA11" s="629"/>
      <c r="AB11" s="629"/>
      <c r="AC11" s="635"/>
      <c r="AD11" s="632">
        <v>363925</v>
      </c>
      <c r="AE11" s="624"/>
      <c r="AF11" s="624"/>
      <c r="AG11" s="624"/>
      <c r="AH11" s="624"/>
      <c r="AI11" s="624"/>
      <c r="AJ11" s="624"/>
      <c r="AK11" s="625"/>
      <c r="AL11" s="628">
        <v>6.8</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41994</v>
      </c>
      <c r="BH11" s="624"/>
      <c r="BI11" s="624"/>
      <c r="BJ11" s="624"/>
      <c r="BK11" s="624"/>
      <c r="BL11" s="624"/>
      <c r="BM11" s="624"/>
      <c r="BN11" s="625"/>
      <c r="BO11" s="626">
        <v>2.6</v>
      </c>
      <c r="BP11" s="626"/>
      <c r="BQ11" s="626"/>
      <c r="BR11" s="626"/>
      <c r="BS11" s="627" t="s">
        <v>130</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815865</v>
      </c>
      <c r="CS11" s="624"/>
      <c r="CT11" s="624"/>
      <c r="CU11" s="624"/>
      <c r="CV11" s="624"/>
      <c r="CW11" s="624"/>
      <c r="CX11" s="624"/>
      <c r="CY11" s="625"/>
      <c r="CZ11" s="626">
        <v>7.7</v>
      </c>
      <c r="DA11" s="626"/>
      <c r="DB11" s="626"/>
      <c r="DC11" s="626"/>
      <c r="DD11" s="632">
        <v>156523</v>
      </c>
      <c r="DE11" s="624"/>
      <c r="DF11" s="624"/>
      <c r="DG11" s="624"/>
      <c r="DH11" s="624"/>
      <c r="DI11" s="624"/>
      <c r="DJ11" s="624"/>
      <c r="DK11" s="624"/>
      <c r="DL11" s="624"/>
      <c r="DM11" s="624"/>
      <c r="DN11" s="624"/>
      <c r="DO11" s="624"/>
      <c r="DP11" s="625"/>
      <c r="DQ11" s="632">
        <v>425797</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26" t="s">
        <v>130</v>
      </c>
      <c r="AA12" s="626"/>
      <c r="AB12" s="626"/>
      <c r="AC12" s="626"/>
      <c r="AD12" s="627" t="s">
        <v>237</v>
      </c>
      <c r="AE12" s="627"/>
      <c r="AF12" s="627"/>
      <c r="AG12" s="627"/>
      <c r="AH12" s="627"/>
      <c r="AI12" s="627"/>
      <c r="AJ12" s="627"/>
      <c r="AK12" s="627"/>
      <c r="AL12" s="628" t="s">
        <v>130</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734103</v>
      </c>
      <c r="BH12" s="624"/>
      <c r="BI12" s="624"/>
      <c r="BJ12" s="624"/>
      <c r="BK12" s="624"/>
      <c r="BL12" s="624"/>
      <c r="BM12" s="624"/>
      <c r="BN12" s="625"/>
      <c r="BO12" s="626">
        <v>45.8</v>
      </c>
      <c r="BP12" s="626"/>
      <c r="BQ12" s="626"/>
      <c r="BR12" s="626"/>
      <c r="BS12" s="627" t="s">
        <v>130</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368490</v>
      </c>
      <c r="CS12" s="624"/>
      <c r="CT12" s="624"/>
      <c r="CU12" s="624"/>
      <c r="CV12" s="624"/>
      <c r="CW12" s="624"/>
      <c r="CX12" s="624"/>
      <c r="CY12" s="625"/>
      <c r="CZ12" s="626">
        <v>3.5</v>
      </c>
      <c r="DA12" s="626"/>
      <c r="DB12" s="626"/>
      <c r="DC12" s="626"/>
      <c r="DD12" s="632">
        <v>35285</v>
      </c>
      <c r="DE12" s="624"/>
      <c r="DF12" s="624"/>
      <c r="DG12" s="624"/>
      <c r="DH12" s="624"/>
      <c r="DI12" s="624"/>
      <c r="DJ12" s="624"/>
      <c r="DK12" s="624"/>
      <c r="DL12" s="624"/>
      <c r="DM12" s="624"/>
      <c r="DN12" s="624"/>
      <c r="DO12" s="624"/>
      <c r="DP12" s="625"/>
      <c r="DQ12" s="632">
        <v>242113</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237</v>
      </c>
      <c r="AA13" s="626"/>
      <c r="AB13" s="626"/>
      <c r="AC13" s="626"/>
      <c r="AD13" s="627" t="s">
        <v>130</v>
      </c>
      <c r="AE13" s="627"/>
      <c r="AF13" s="627"/>
      <c r="AG13" s="627"/>
      <c r="AH13" s="627"/>
      <c r="AI13" s="627"/>
      <c r="AJ13" s="627"/>
      <c r="AK13" s="627"/>
      <c r="AL13" s="628" t="s">
        <v>237</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731204</v>
      </c>
      <c r="BH13" s="624"/>
      <c r="BI13" s="624"/>
      <c r="BJ13" s="624"/>
      <c r="BK13" s="624"/>
      <c r="BL13" s="624"/>
      <c r="BM13" s="624"/>
      <c r="BN13" s="625"/>
      <c r="BO13" s="626">
        <v>45.6</v>
      </c>
      <c r="BP13" s="626"/>
      <c r="BQ13" s="626"/>
      <c r="BR13" s="626"/>
      <c r="BS13" s="627" t="s">
        <v>237</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441304</v>
      </c>
      <c r="CS13" s="624"/>
      <c r="CT13" s="624"/>
      <c r="CU13" s="624"/>
      <c r="CV13" s="624"/>
      <c r="CW13" s="624"/>
      <c r="CX13" s="624"/>
      <c r="CY13" s="625"/>
      <c r="CZ13" s="626">
        <v>4.0999999999999996</v>
      </c>
      <c r="DA13" s="626"/>
      <c r="DB13" s="626"/>
      <c r="DC13" s="626"/>
      <c r="DD13" s="632">
        <v>302219</v>
      </c>
      <c r="DE13" s="624"/>
      <c r="DF13" s="624"/>
      <c r="DG13" s="624"/>
      <c r="DH13" s="624"/>
      <c r="DI13" s="624"/>
      <c r="DJ13" s="624"/>
      <c r="DK13" s="624"/>
      <c r="DL13" s="624"/>
      <c r="DM13" s="624"/>
      <c r="DN13" s="624"/>
      <c r="DO13" s="624"/>
      <c r="DP13" s="625"/>
      <c r="DQ13" s="632">
        <v>205947</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1</v>
      </c>
      <c r="S14" s="624"/>
      <c r="T14" s="624"/>
      <c r="U14" s="624"/>
      <c r="V14" s="624"/>
      <c r="W14" s="624"/>
      <c r="X14" s="624"/>
      <c r="Y14" s="625"/>
      <c r="Z14" s="626">
        <v>0</v>
      </c>
      <c r="AA14" s="626"/>
      <c r="AB14" s="626"/>
      <c r="AC14" s="626"/>
      <c r="AD14" s="627">
        <v>1</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71890</v>
      </c>
      <c r="BH14" s="624"/>
      <c r="BI14" s="624"/>
      <c r="BJ14" s="624"/>
      <c r="BK14" s="624"/>
      <c r="BL14" s="624"/>
      <c r="BM14" s="624"/>
      <c r="BN14" s="625"/>
      <c r="BO14" s="626">
        <v>4.5</v>
      </c>
      <c r="BP14" s="626"/>
      <c r="BQ14" s="626"/>
      <c r="BR14" s="626"/>
      <c r="BS14" s="627" t="s">
        <v>130</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472863</v>
      </c>
      <c r="CS14" s="624"/>
      <c r="CT14" s="624"/>
      <c r="CU14" s="624"/>
      <c r="CV14" s="624"/>
      <c r="CW14" s="624"/>
      <c r="CX14" s="624"/>
      <c r="CY14" s="625"/>
      <c r="CZ14" s="626">
        <v>4.4000000000000004</v>
      </c>
      <c r="DA14" s="626"/>
      <c r="DB14" s="626"/>
      <c r="DC14" s="626"/>
      <c r="DD14" s="632">
        <v>179140</v>
      </c>
      <c r="DE14" s="624"/>
      <c r="DF14" s="624"/>
      <c r="DG14" s="624"/>
      <c r="DH14" s="624"/>
      <c r="DI14" s="624"/>
      <c r="DJ14" s="624"/>
      <c r="DK14" s="624"/>
      <c r="DL14" s="624"/>
      <c r="DM14" s="624"/>
      <c r="DN14" s="624"/>
      <c r="DO14" s="624"/>
      <c r="DP14" s="625"/>
      <c r="DQ14" s="632">
        <v>290097</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237</v>
      </c>
      <c r="AE15" s="627"/>
      <c r="AF15" s="627"/>
      <c r="AG15" s="627"/>
      <c r="AH15" s="627"/>
      <c r="AI15" s="627"/>
      <c r="AJ15" s="627"/>
      <c r="AK15" s="627"/>
      <c r="AL15" s="628" t="s">
        <v>237</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160543</v>
      </c>
      <c r="BH15" s="624"/>
      <c r="BI15" s="624"/>
      <c r="BJ15" s="624"/>
      <c r="BK15" s="624"/>
      <c r="BL15" s="624"/>
      <c r="BM15" s="624"/>
      <c r="BN15" s="625"/>
      <c r="BO15" s="626">
        <v>10</v>
      </c>
      <c r="BP15" s="626"/>
      <c r="BQ15" s="626"/>
      <c r="BR15" s="626"/>
      <c r="BS15" s="627" t="s">
        <v>130</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1245823</v>
      </c>
      <c r="CS15" s="624"/>
      <c r="CT15" s="624"/>
      <c r="CU15" s="624"/>
      <c r="CV15" s="624"/>
      <c r="CW15" s="624"/>
      <c r="CX15" s="624"/>
      <c r="CY15" s="625"/>
      <c r="CZ15" s="626">
        <v>11.7</v>
      </c>
      <c r="DA15" s="626"/>
      <c r="DB15" s="626"/>
      <c r="DC15" s="626"/>
      <c r="DD15" s="632">
        <v>98214</v>
      </c>
      <c r="DE15" s="624"/>
      <c r="DF15" s="624"/>
      <c r="DG15" s="624"/>
      <c r="DH15" s="624"/>
      <c r="DI15" s="624"/>
      <c r="DJ15" s="624"/>
      <c r="DK15" s="624"/>
      <c r="DL15" s="624"/>
      <c r="DM15" s="624"/>
      <c r="DN15" s="624"/>
      <c r="DO15" s="624"/>
      <c r="DP15" s="625"/>
      <c r="DQ15" s="632">
        <v>1041089</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4586</v>
      </c>
      <c r="S16" s="624"/>
      <c r="T16" s="624"/>
      <c r="U16" s="624"/>
      <c r="V16" s="624"/>
      <c r="W16" s="624"/>
      <c r="X16" s="624"/>
      <c r="Y16" s="625"/>
      <c r="Z16" s="626">
        <v>0</v>
      </c>
      <c r="AA16" s="626"/>
      <c r="AB16" s="626"/>
      <c r="AC16" s="626"/>
      <c r="AD16" s="627">
        <v>4586</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237</v>
      </c>
      <c r="BP16" s="626"/>
      <c r="BQ16" s="626"/>
      <c r="BR16" s="626"/>
      <c r="BS16" s="627" t="s">
        <v>130</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948059</v>
      </c>
      <c r="CS16" s="624"/>
      <c r="CT16" s="624"/>
      <c r="CU16" s="624"/>
      <c r="CV16" s="624"/>
      <c r="CW16" s="624"/>
      <c r="CX16" s="624"/>
      <c r="CY16" s="625"/>
      <c r="CZ16" s="626">
        <v>8.9</v>
      </c>
      <c r="DA16" s="626"/>
      <c r="DB16" s="626"/>
      <c r="DC16" s="626"/>
      <c r="DD16" s="632" t="s">
        <v>237</v>
      </c>
      <c r="DE16" s="624"/>
      <c r="DF16" s="624"/>
      <c r="DG16" s="624"/>
      <c r="DH16" s="624"/>
      <c r="DI16" s="624"/>
      <c r="DJ16" s="624"/>
      <c r="DK16" s="624"/>
      <c r="DL16" s="624"/>
      <c r="DM16" s="624"/>
      <c r="DN16" s="624"/>
      <c r="DO16" s="624"/>
      <c r="DP16" s="625"/>
      <c r="DQ16" s="632">
        <v>215999</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23773</v>
      </c>
      <c r="S17" s="624"/>
      <c r="T17" s="624"/>
      <c r="U17" s="624"/>
      <c r="V17" s="624"/>
      <c r="W17" s="624"/>
      <c r="X17" s="624"/>
      <c r="Y17" s="625"/>
      <c r="Z17" s="626">
        <v>0.2</v>
      </c>
      <c r="AA17" s="626"/>
      <c r="AB17" s="626"/>
      <c r="AC17" s="626"/>
      <c r="AD17" s="627">
        <v>23773</v>
      </c>
      <c r="AE17" s="627"/>
      <c r="AF17" s="627"/>
      <c r="AG17" s="627"/>
      <c r="AH17" s="627"/>
      <c r="AI17" s="627"/>
      <c r="AJ17" s="627"/>
      <c r="AK17" s="627"/>
      <c r="AL17" s="628">
        <v>0.4</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770352</v>
      </c>
      <c r="CS17" s="624"/>
      <c r="CT17" s="624"/>
      <c r="CU17" s="624"/>
      <c r="CV17" s="624"/>
      <c r="CW17" s="624"/>
      <c r="CX17" s="624"/>
      <c r="CY17" s="625"/>
      <c r="CZ17" s="626">
        <v>7.2</v>
      </c>
      <c r="DA17" s="626"/>
      <c r="DB17" s="626"/>
      <c r="DC17" s="626"/>
      <c r="DD17" s="632" t="s">
        <v>130</v>
      </c>
      <c r="DE17" s="624"/>
      <c r="DF17" s="624"/>
      <c r="DG17" s="624"/>
      <c r="DH17" s="624"/>
      <c r="DI17" s="624"/>
      <c r="DJ17" s="624"/>
      <c r="DK17" s="624"/>
      <c r="DL17" s="624"/>
      <c r="DM17" s="624"/>
      <c r="DN17" s="624"/>
      <c r="DO17" s="624"/>
      <c r="DP17" s="625"/>
      <c r="DQ17" s="632">
        <v>759116</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7448</v>
      </c>
      <c r="S18" s="624"/>
      <c r="T18" s="624"/>
      <c r="U18" s="624"/>
      <c r="V18" s="624"/>
      <c r="W18" s="624"/>
      <c r="X18" s="624"/>
      <c r="Y18" s="625"/>
      <c r="Z18" s="626">
        <v>0.1</v>
      </c>
      <c r="AA18" s="626"/>
      <c r="AB18" s="626"/>
      <c r="AC18" s="626"/>
      <c r="AD18" s="627">
        <v>7448</v>
      </c>
      <c r="AE18" s="627"/>
      <c r="AF18" s="627"/>
      <c r="AG18" s="627"/>
      <c r="AH18" s="627"/>
      <c r="AI18" s="627"/>
      <c r="AJ18" s="627"/>
      <c r="AK18" s="627"/>
      <c r="AL18" s="628">
        <v>0.1</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237</v>
      </c>
      <c r="BP18" s="626"/>
      <c r="BQ18" s="626"/>
      <c r="BR18" s="626"/>
      <c r="BS18" s="627" t="s">
        <v>130</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237</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7066</v>
      </c>
      <c r="S19" s="624"/>
      <c r="T19" s="624"/>
      <c r="U19" s="624"/>
      <c r="V19" s="624"/>
      <c r="W19" s="624"/>
      <c r="X19" s="624"/>
      <c r="Y19" s="625"/>
      <c r="Z19" s="626">
        <v>0.1</v>
      </c>
      <c r="AA19" s="626"/>
      <c r="AB19" s="626"/>
      <c r="AC19" s="626"/>
      <c r="AD19" s="627">
        <v>7066</v>
      </c>
      <c r="AE19" s="627"/>
      <c r="AF19" s="627"/>
      <c r="AG19" s="627"/>
      <c r="AH19" s="627"/>
      <c r="AI19" s="627"/>
      <c r="AJ19" s="627"/>
      <c r="AK19" s="627"/>
      <c r="AL19" s="628">
        <v>0.1</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1572</v>
      </c>
      <c r="BH19" s="624"/>
      <c r="BI19" s="624"/>
      <c r="BJ19" s="624"/>
      <c r="BK19" s="624"/>
      <c r="BL19" s="624"/>
      <c r="BM19" s="624"/>
      <c r="BN19" s="625"/>
      <c r="BO19" s="626">
        <v>0.1</v>
      </c>
      <c r="BP19" s="626"/>
      <c r="BQ19" s="626"/>
      <c r="BR19" s="626"/>
      <c r="BS19" s="627" t="s">
        <v>130</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237</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382</v>
      </c>
      <c r="S20" s="624"/>
      <c r="T20" s="624"/>
      <c r="U20" s="624"/>
      <c r="V20" s="624"/>
      <c r="W20" s="624"/>
      <c r="X20" s="624"/>
      <c r="Y20" s="625"/>
      <c r="Z20" s="626">
        <v>0</v>
      </c>
      <c r="AA20" s="626"/>
      <c r="AB20" s="626"/>
      <c r="AC20" s="626"/>
      <c r="AD20" s="627">
        <v>382</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1572</v>
      </c>
      <c r="BH20" s="624"/>
      <c r="BI20" s="624"/>
      <c r="BJ20" s="624"/>
      <c r="BK20" s="624"/>
      <c r="BL20" s="624"/>
      <c r="BM20" s="624"/>
      <c r="BN20" s="625"/>
      <c r="BO20" s="626">
        <v>0.1</v>
      </c>
      <c r="BP20" s="626"/>
      <c r="BQ20" s="626"/>
      <c r="BR20" s="626"/>
      <c r="BS20" s="627" t="s">
        <v>130</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10636428</v>
      </c>
      <c r="CS20" s="624"/>
      <c r="CT20" s="624"/>
      <c r="CU20" s="624"/>
      <c r="CV20" s="624"/>
      <c r="CW20" s="624"/>
      <c r="CX20" s="624"/>
      <c r="CY20" s="625"/>
      <c r="CZ20" s="626">
        <v>100</v>
      </c>
      <c r="DA20" s="626"/>
      <c r="DB20" s="626"/>
      <c r="DC20" s="626"/>
      <c r="DD20" s="632">
        <v>914334</v>
      </c>
      <c r="DE20" s="624"/>
      <c r="DF20" s="624"/>
      <c r="DG20" s="624"/>
      <c r="DH20" s="624"/>
      <c r="DI20" s="624"/>
      <c r="DJ20" s="624"/>
      <c r="DK20" s="624"/>
      <c r="DL20" s="624"/>
      <c r="DM20" s="624"/>
      <c r="DN20" s="624"/>
      <c r="DO20" s="624"/>
      <c r="DP20" s="625"/>
      <c r="DQ20" s="632">
        <v>6750343</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3539039</v>
      </c>
      <c r="S21" s="624"/>
      <c r="T21" s="624"/>
      <c r="U21" s="624"/>
      <c r="V21" s="624"/>
      <c r="W21" s="624"/>
      <c r="X21" s="624"/>
      <c r="Y21" s="625"/>
      <c r="Z21" s="626">
        <v>31.6</v>
      </c>
      <c r="AA21" s="626"/>
      <c r="AB21" s="626"/>
      <c r="AC21" s="626"/>
      <c r="AD21" s="627">
        <v>3158869</v>
      </c>
      <c r="AE21" s="627"/>
      <c r="AF21" s="627"/>
      <c r="AG21" s="627"/>
      <c r="AH21" s="627"/>
      <c r="AI21" s="627"/>
      <c r="AJ21" s="627"/>
      <c r="AK21" s="627"/>
      <c r="AL21" s="628">
        <v>58.9</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1572</v>
      </c>
      <c r="BH21" s="624"/>
      <c r="BI21" s="624"/>
      <c r="BJ21" s="624"/>
      <c r="BK21" s="624"/>
      <c r="BL21" s="624"/>
      <c r="BM21" s="624"/>
      <c r="BN21" s="625"/>
      <c r="BO21" s="626">
        <v>0.1</v>
      </c>
      <c r="BP21" s="626"/>
      <c r="BQ21" s="626"/>
      <c r="BR21" s="626"/>
      <c r="BS21" s="627" t="s">
        <v>237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3158869</v>
      </c>
      <c r="S22" s="624"/>
      <c r="T22" s="624"/>
      <c r="U22" s="624"/>
      <c r="V22" s="624"/>
      <c r="W22" s="624"/>
      <c r="X22" s="624"/>
      <c r="Y22" s="625"/>
      <c r="Z22" s="626">
        <v>28.2</v>
      </c>
      <c r="AA22" s="626"/>
      <c r="AB22" s="626"/>
      <c r="AC22" s="626"/>
      <c r="AD22" s="627">
        <v>3158869</v>
      </c>
      <c r="AE22" s="627"/>
      <c r="AF22" s="627"/>
      <c r="AG22" s="627"/>
      <c r="AH22" s="627"/>
      <c r="AI22" s="627"/>
      <c r="AJ22" s="627"/>
      <c r="AK22" s="627"/>
      <c r="AL22" s="628">
        <v>58.9</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380170</v>
      </c>
      <c r="S23" s="624"/>
      <c r="T23" s="624"/>
      <c r="U23" s="624"/>
      <c r="V23" s="624"/>
      <c r="W23" s="624"/>
      <c r="X23" s="624"/>
      <c r="Y23" s="625"/>
      <c r="Z23" s="626">
        <v>3.4</v>
      </c>
      <c r="AA23" s="626"/>
      <c r="AB23" s="626"/>
      <c r="AC23" s="626"/>
      <c r="AD23" s="627" t="s">
        <v>130</v>
      </c>
      <c r="AE23" s="627"/>
      <c r="AF23" s="627"/>
      <c r="AG23" s="627"/>
      <c r="AH23" s="627"/>
      <c r="AI23" s="627"/>
      <c r="AJ23" s="627"/>
      <c r="AK23" s="627"/>
      <c r="AL23" s="628" t="s">
        <v>237</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130</v>
      </c>
      <c r="BP23" s="626"/>
      <c r="BQ23" s="626"/>
      <c r="BR23" s="626"/>
      <c r="BS23" s="627" t="s">
        <v>130</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130</v>
      </c>
      <c r="AE24" s="627"/>
      <c r="AF24" s="627"/>
      <c r="AG24" s="627"/>
      <c r="AH24" s="627"/>
      <c r="AI24" s="627"/>
      <c r="AJ24" s="627"/>
      <c r="AK24" s="627"/>
      <c r="AL24" s="628" t="s">
        <v>130</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3960739</v>
      </c>
      <c r="CS24" s="613"/>
      <c r="CT24" s="613"/>
      <c r="CU24" s="613"/>
      <c r="CV24" s="613"/>
      <c r="CW24" s="613"/>
      <c r="CX24" s="613"/>
      <c r="CY24" s="614"/>
      <c r="CZ24" s="617">
        <v>37.200000000000003</v>
      </c>
      <c r="DA24" s="618"/>
      <c r="DB24" s="618"/>
      <c r="DC24" s="634"/>
      <c r="DD24" s="655">
        <v>2767178</v>
      </c>
      <c r="DE24" s="613"/>
      <c r="DF24" s="613"/>
      <c r="DG24" s="613"/>
      <c r="DH24" s="613"/>
      <c r="DI24" s="613"/>
      <c r="DJ24" s="613"/>
      <c r="DK24" s="614"/>
      <c r="DL24" s="655">
        <v>2665368</v>
      </c>
      <c r="DM24" s="613"/>
      <c r="DN24" s="613"/>
      <c r="DO24" s="613"/>
      <c r="DP24" s="613"/>
      <c r="DQ24" s="613"/>
      <c r="DR24" s="613"/>
      <c r="DS24" s="613"/>
      <c r="DT24" s="613"/>
      <c r="DU24" s="613"/>
      <c r="DV24" s="614"/>
      <c r="DW24" s="617">
        <v>49.1</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5671576</v>
      </c>
      <c r="S25" s="624"/>
      <c r="T25" s="624"/>
      <c r="U25" s="624"/>
      <c r="V25" s="624"/>
      <c r="W25" s="624"/>
      <c r="X25" s="624"/>
      <c r="Y25" s="625"/>
      <c r="Z25" s="626">
        <v>50.6</v>
      </c>
      <c r="AA25" s="626"/>
      <c r="AB25" s="626"/>
      <c r="AC25" s="626"/>
      <c r="AD25" s="627">
        <v>5291406</v>
      </c>
      <c r="AE25" s="627"/>
      <c r="AF25" s="627"/>
      <c r="AG25" s="627"/>
      <c r="AH25" s="627"/>
      <c r="AI25" s="627"/>
      <c r="AJ25" s="627"/>
      <c r="AK25" s="627"/>
      <c r="AL25" s="628">
        <v>98.6</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1662491</v>
      </c>
      <c r="CS25" s="656"/>
      <c r="CT25" s="656"/>
      <c r="CU25" s="656"/>
      <c r="CV25" s="656"/>
      <c r="CW25" s="656"/>
      <c r="CX25" s="656"/>
      <c r="CY25" s="657"/>
      <c r="CZ25" s="628">
        <v>15.6</v>
      </c>
      <c r="DA25" s="653"/>
      <c r="DB25" s="653"/>
      <c r="DC25" s="658"/>
      <c r="DD25" s="632">
        <v>1582614</v>
      </c>
      <c r="DE25" s="656"/>
      <c r="DF25" s="656"/>
      <c r="DG25" s="656"/>
      <c r="DH25" s="656"/>
      <c r="DI25" s="656"/>
      <c r="DJ25" s="656"/>
      <c r="DK25" s="657"/>
      <c r="DL25" s="632">
        <v>1523894</v>
      </c>
      <c r="DM25" s="656"/>
      <c r="DN25" s="656"/>
      <c r="DO25" s="656"/>
      <c r="DP25" s="656"/>
      <c r="DQ25" s="656"/>
      <c r="DR25" s="656"/>
      <c r="DS25" s="656"/>
      <c r="DT25" s="656"/>
      <c r="DU25" s="656"/>
      <c r="DV25" s="657"/>
      <c r="DW25" s="628">
        <v>28.1</v>
      </c>
      <c r="DX25" s="653"/>
      <c r="DY25" s="653"/>
      <c r="DZ25" s="653"/>
      <c r="EA25" s="653"/>
      <c r="EB25" s="653"/>
      <c r="EC25" s="654"/>
    </row>
    <row r="26" spans="2:133" ht="11.25" customHeight="1" x14ac:dyDescent="0.15">
      <c r="B26" s="620" t="s">
        <v>298</v>
      </c>
      <c r="C26" s="621"/>
      <c r="D26" s="621"/>
      <c r="E26" s="621"/>
      <c r="F26" s="621"/>
      <c r="G26" s="621"/>
      <c r="H26" s="621"/>
      <c r="I26" s="621"/>
      <c r="J26" s="621"/>
      <c r="K26" s="621"/>
      <c r="L26" s="621"/>
      <c r="M26" s="621"/>
      <c r="N26" s="621"/>
      <c r="O26" s="621"/>
      <c r="P26" s="621"/>
      <c r="Q26" s="622"/>
      <c r="R26" s="623">
        <v>1711</v>
      </c>
      <c r="S26" s="624"/>
      <c r="T26" s="624"/>
      <c r="U26" s="624"/>
      <c r="V26" s="624"/>
      <c r="W26" s="624"/>
      <c r="X26" s="624"/>
      <c r="Y26" s="625"/>
      <c r="Z26" s="626">
        <v>0</v>
      </c>
      <c r="AA26" s="626"/>
      <c r="AB26" s="626"/>
      <c r="AC26" s="626"/>
      <c r="AD26" s="627">
        <v>1711</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237</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1017814</v>
      </c>
      <c r="CS26" s="624"/>
      <c r="CT26" s="624"/>
      <c r="CU26" s="624"/>
      <c r="CV26" s="624"/>
      <c r="CW26" s="624"/>
      <c r="CX26" s="624"/>
      <c r="CY26" s="625"/>
      <c r="CZ26" s="628">
        <v>9.6</v>
      </c>
      <c r="DA26" s="653"/>
      <c r="DB26" s="653"/>
      <c r="DC26" s="658"/>
      <c r="DD26" s="632">
        <v>977026</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3"/>
      <c r="DY26" s="653"/>
      <c r="DZ26" s="653"/>
      <c r="EA26" s="653"/>
      <c r="EB26" s="653"/>
      <c r="EC26" s="654"/>
    </row>
    <row r="27" spans="2:133" ht="11.25" customHeight="1" x14ac:dyDescent="0.15">
      <c r="B27" s="620" t="s">
        <v>301</v>
      </c>
      <c r="C27" s="621"/>
      <c r="D27" s="621"/>
      <c r="E27" s="621"/>
      <c r="F27" s="621"/>
      <c r="G27" s="621"/>
      <c r="H27" s="621"/>
      <c r="I27" s="621"/>
      <c r="J27" s="621"/>
      <c r="K27" s="621"/>
      <c r="L27" s="621"/>
      <c r="M27" s="621"/>
      <c r="N27" s="621"/>
      <c r="O27" s="621"/>
      <c r="P27" s="621"/>
      <c r="Q27" s="622"/>
      <c r="R27" s="623">
        <v>37487</v>
      </c>
      <c r="S27" s="624"/>
      <c r="T27" s="624"/>
      <c r="U27" s="624"/>
      <c r="V27" s="624"/>
      <c r="W27" s="624"/>
      <c r="X27" s="624"/>
      <c r="Y27" s="625"/>
      <c r="Z27" s="626">
        <v>0.3</v>
      </c>
      <c r="AA27" s="626"/>
      <c r="AB27" s="626"/>
      <c r="AC27" s="626"/>
      <c r="AD27" s="627" t="s">
        <v>130</v>
      </c>
      <c r="AE27" s="627"/>
      <c r="AF27" s="627"/>
      <c r="AG27" s="627"/>
      <c r="AH27" s="627"/>
      <c r="AI27" s="627"/>
      <c r="AJ27" s="627"/>
      <c r="AK27" s="627"/>
      <c r="AL27" s="628" t="s">
        <v>130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1602182</v>
      </c>
      <c r="BH27" s="624"/>
      <c r="BI27" s="624"/>
      <c r="BJ27" s="624"/>
      <c r="BK27" s="624"/>
      <c r="BL27" s="624"/>
      <c r="BM27" s="624"/>
      <c r="BN27" s="625"/>
      <c r="BO27" s="626">
        <v>100</v>
      </c>
      <c r="BP27" s="626"/>
      <c r="BQ27" s="626"/>
      <c r="BR27" s="626"/>
      <c r="BS27" s="627" t="s">
        <v>237</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1527896</v>
      </c>
      <c r="CS27" s="656"/>
      <c r="CT27" s="656"/>
      <c r="CU27" s="656"/>
      <c r="CV27" s="656"/>
      <c r="CW27" s="656"/>
      <c r="CX27" s="656"/>
      <c r="CY27" s="657"/>
      <c r="CZ27" s="628">
        <v>14.4</v>
      </c>
      <c r="DA27" s="653"/>
      <c r="DB27" s="653"/>
      <c r="DC27" s="658"/>
      <c r="DD27" s="632">
        <v>425448</v>
      </c>
      <c r="DE27" s="656"/>
      <c r="DF27" s="656"/>
      <c r="DG27" s="656"/>
      <c r="DH27" s="656"/>
      <c r="DI27" s="656"/>
      <c r="DJ27" s="656"/>
      <c r="DK27" s="657"/>
      <c r="DL27" s="632">
        <v>382358</v>
      </c>
      <c r="DM27" s="656"/>
      <c r="DN27" s="656"/>
      <c r="DO27" s="656"/>
      <c r="DP27" s="656"/>
      <c r="DQ27" s="656"/>
      <c r="DR27" s="656"/>
      <c r="DS27" s="656"/>
      <c r="DT27" s="656"/>
      <c r="DU27" s="656"/>
      <c r="DV27" s="657"/>
      <c r="DW27" s="628">
        <v>7</v>
      </c>
      <c r="DX27" s="653"/>
      <c r="DY27" s="653"/>
      <c r="DZ27" s="653"/>
      <c r="EA27" s="653"/>
      <c r="EB27" s="653"/>
      <c r="EC27" s="654"/>
    </row>
    <row r="28" spans="2:133" ht="11.25" customHeight="1" x14ac:dyDescent="0.15">
      <c r="B28" s="620" t="s">
        <v>304</v>
      </c>
      <c r="C28" s="621"/>
      <c r="D28" s="621"/>
      <c r="E28" s="621"/>
      <c r="F28" s="621"/>
      <c r="G28" s="621"/>
      <c r="H28" s="621"/>
      <c r="I28" s="621"/>
      <c r="J28" s="621"/>
      <c r="K28" s="621"/>
      <c r="L28" s="621"/>
      <c r="M28" s="621"/>
      <c r="N28" s="621"/>
      <c r="O28" s="621"/>
      <c r="P28" s="621"/>
      <c r="Q28" s="622"/>
      <c r="R28" s="623">
        <v>100657</v>
      </c>
      <c r="S28" s="624"/>
      <c r="T28" s="624"/>
      <c r="U28" s="624"/>
      <c r="V28" s="624"/>
      <c r="W28" s="624"/>
      <c r="X28" s="624"/>
      <c r="Y28" s="625"/>
      <c r="Z28" s="626">
        <v>0.9</v>
      </c>
      <c r="AA28" s="626"/>
      <c r="AB28" s="626"/>
      <c r="AC28" s="626"/>
      <c r="AD28" s="627">
        <v>4643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770352</v>
      </c>
      <c r="CS28" s="624"/>
      <c r="CT28" s="624"/>
      <c r="CU28" s="624"/>
      <c r="CV28" s="624"/>
      <c r="CW28" s="624"/>
      <c r="CX28" s="624"/>
      <c r="CY28" s="625"/>
      <c r="CZ28" s="628">
        <v>7.2</v>
      </c>
      <c r="DA28" s="653"/>
      <c r="DB28" s="653"/>
      <c r="DC28" s="658"/>
      <c r="DD28" s="632">
        <v>759116</v>
      </c>
      <c r="DE28" s="624"/>
      <c r="DF28" s="624"/>
      <c r="DG28" s="624"/>
      <c r="DH28" s="624"/>
      <c r="DI28" s="624"/>
      <c r="DJ28" s="624"/>
      <c r="DK28" s="625"/>
      <c r="DL28" s="632">
        <v>759116</v>
      </c>
      <c r="DM28" s="624"/>
      <c r="DN28" s="624"/>
      <c r="DO28" s="624"/>
      <c r="DP28" s="624"/>
      <c r="DQ28" s="624"/>
      <c r="DR28" s="624"/>
      <c r="DS28" s="624"/>
      <c r="DT28" s="624"/>
      <c r="DU28" s="624"/>
      <c r="DV28" s="625"/>
      <c r="DW28" s="628">
        <v>14</v>
      </c>
      <c r="DX28" s="653"/>
      <c r="DY28" s="653"/>
      <c r="DZ28" s="653"/>
      <c r="EA28" s="653"/>
      <c r="EB28" s="653"/>
      <c r="EC28" s="654"/>
    </row>
    <row r="29" spans="2:133" ht="11.25" customHeight="1" x14ac:dyDescent="0.15">
      <c r="B29" s="620" t="s">
        <v>306</v>
      </c>
      <c r="C29" s="621"/>
      <c r="D29" s="621"/>
      <c r="E29" s="621"/>
      <c r="F29" s="621"/>
      <c r="G29" s="621"/>
      <c r="H29" s="621"/>
      <c r="I29" s="621"/>
      <c r="J29" s="621"/>
      <c r="K29" s="621"/>
      <c r="L29" s="621"/>
      <c r="M29" s="621"/>
      <c r="N29" s="621"/>
      <c r="O29" s="621"/>
      <c r="P29" s="621"/>
      <c r="Q29" s="622"/>
      <c r="R29" s="623">
        <v>9592</v>
      </c>
      <c r="S29" s="624"/>
      <c r="T29" s="624"/>
      <c r="U29" s="624"/>
      <c r="V29" s="624"/>
      <c r="W29" s="624"/>
      <c r="X29" s="624"/>
      <c r="Y29" s="625"/>
      <c r="Z29" s="626">
        <v>0.1</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770352</v>
      </c>
      <c r="CS29" s="656"/>
      <c r="CT29" s="656"/>
      <c r="CU29" s="656"/>
      <c r="CV29" s="656"/>
      <c r="CW29" s="656"/>
      <c r="CX29" s="656"/>
      <c r="CY29" s="657"/>
      <c r="CZ29" s="628">
        <v>7.2</v>
      </c>
      <c r="DA29" s="653"/>
      <c r="DB29" s="653"/>
      <c r="DC29" s="658"/>
      <c r="DD29" s="632">
        <v>759116</v>
      </c>
      <c r="DE29" s="656"/>
      <c r="DF29" s="656"/>
      <c r="DG29" s="656"/>
      <c r="DH29" s="656"/>
      <c r="DI29" s="656"/>
      <c r="DJ29" s="656"/>
      <c r="DK29" s="657"/>
      <c r="DL29" s="632">
        <v>759116</v>
      </c>
      <c r="DM29" s="656"/>
      <c r="DN29" s="656"/>
      <c r="DO29" s="656"/>
      <c r="DP29" s="656"/>
      <c r="DQ29" s="656"/>
      <c r="DR29" s="656"/>
      <c r="DS29" s="656"/>
      <c r="DT29" s="656"/>
      <c r="DU29" s="656"/>
      <c r="DV29" s="657"/>
      <c r="DW29" s="628">
        <v>14</v>
      </c>
      <c r="DX29" s="653"/>
      <c r="DY29" s="653"/>
      <c r="DZ29" s="653"/>
      <c r="EA29" s="653"/>
      <c r="EB29" s="653"/>
      <c r="EC29" s="654"/>
    </row>
    <row r="30" spans="2:133" ht="11.25" customHeight="1" x14ac:dyDescent="0.15">
      <c r="B30" s="620" t="s">
        <v>309</v>
      </c>
      <c r="C30" s="621"/>
      <c r="D30" s="621"/>
      <c r="E30" s="621"/>
      <c r="F30" s="621"/>
      <c r="G30" s="621"/>
      <c r="H30" s="621"/>
      <c r="I30" s="621"/>
      <c r="J30" s="621"/>
      <c r="K30" s="621"/>
      <c r="L30" s="621"/>
      <c r="M30" s="621"/>
      <c r="N30" s="621"/>
      <c r="O30" s="621"/>
      <c r="P30" s="621"/>
      <c r="Q30" s="622"/>
      <c r="R30" s="623">
        <v>2284886</v>
      </c>
      <c r="S30" s="624"/>
      <c r="T30" s="624"/>
      <c r="U30" s="624"/>
      <c r="V30" s="624"/>
      <c r="W30" s="624"/>
      <c r="X30" s="624"/>
      <c r="Y30" s="625"/>
      <c r="Z30" s="626">
        <v>20.399999999999999</v>
      </c>
      <c r="AA30" s="626"/>
      <c r="AB30" s="626"/>
      <c r="AC30" s="626"/>
      <c r="AD30" s="627" t="s">
        <v>130</v>
      </c>
      <c r="AE30" s="627"/>
      <c r="AF30" s="627"/>
      <c r="AG30" s="627"/>
      <c r="AH30" s="627"/>
      <c r="AI30" s="627"/>
      <c r="AJ30" s="627"/>
      <c r="AK30" s="627"/>
      <c r="AL30" s="628" t="s">
        <v>237</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755423</v>
      </c>
      <c r="CS30" s="624"/>
      <c r="CT30" s="624"/>
      <c r="CU30" s="624"/>
      <c r="CV30" s="624"/>
      <c r="CW30" s="624"/>
      <c r="CX30" s="624"/>
      <c r="CY30" s="625"/>
      <c r="CZ30" s="628">
        <v>7.1</v>
      </c>
      <c r="DA30" s="653"/>
      <c r="DB30" s="653"/>
      <c r="DC30" s="658"/>
      <c r="DD30" s="632">
        <v>744187</v>
      </c>
      <c r="DE30" s="624"/>
      <c r="DF30" s="624"/>
      <c r="DG30" s="624"/>
      <c r="DH30" s="624"/>
      <c r="DI30" s="624"/>
      <c r="DJ30" s="624"/>
      <c r="DK30" s="625"/>
      <c r="DL30" s="632">
        <v>744187</v>
      </c>
      <c r="DM30" s="624"/>
      <c r="DN30" s="624"/>
      <c r="DO30" s="624"/>
      <c r="DP30" s="624"/>
      <c r="DQ30" s="624"/>
      <c r="DR30" s="624"/>
      <c r="DS30" s="624"/>
      <c r="DT30" s="624"/>
      <c r="DU30" s="624"/>
      <c r="DV30" s="625"/>
      <c r="DW30" s="628">
        <v>13.7</v>
      </c>
      <c r="DX30" s="653"/>
      <c r="DY30" s="653"/>
      <c r="DZ30" s="653"/>
      <c r="EA30" s="653"/>
      <c r="EB30" s="653"/>
      <c r="EC30" s="654"/>
    </row>
    <row r="31" spans="2:133" ht="11.25" customHeight="1" x14ac:dyDescent="0.15">
      <c r="B31" s="636" t="s">
        <v>313</v>
      </c>
      <c r="C31" s="637"/>
      <c r="D31" s="637"/>
      <c r="E31" s="637"/>
      <c r="F31" s="637"/>
      <c r="G31" s="637"/>
      <c r="H31" s="637"/>
      <c r="I31" s="637"/>
      <c r="J31" s="637"/>
      <c r="K31" s="637"/>
      <c r="L31" s="637"/>
      <c r="M31" s="637"/>
      <c r="N31" s="637"/>
      <c r="O31" s="637"/>
      <c r="P31" s="637"/>
      <c r="Q31" s="638"/>
      <c r="R31" s="623">
        <v>69275</v>
      </c>
      <c r="S31" s="624"/>
      <c r="T31" s="624"/>
      <c r="U31" s="624"/>
      <c r="V31" s="624"/>
      <c r="W31" s="624"/>
      <c r="X31" s="624"/>
      <c r="Y31" s="625"/>
      <c r="Z31" s="626">
        <v>0.6</v>
      </c>
      <c r="AA31" s="626"/>
      <c r="AB31" s="626"/>
      <c r="AC31" s="626"/>
      <c r="AD31" s="627">
        <v>69275</v>
      </c>
      <c r="AE31" s="627"/>
      <c r="AF31" s="627"/>
      <c r="AG31" s="627"/>
      <c r="AH31" s="627"/>
      <c r="AI31" s="627"/>
      <c r="AJ31" s="627"/>
      <c r="AK31" s="627"/>
      <c r="AL31" s="628">
        <v>1.3</v>
      </c>
      <c r="AM31" s="629"/>
      <c r="AN31" s="629"/>
      <c r="AO31" s="630"/>
      <c r="AP31" s="671" t="s">
        <v>314</v>
      </c>
      <c r="AQ31" s="672"/>
      <c r="AR31" s="672"/>
      <c r="AS31" s="672"/>
      <c r="AT31" s="677" t="s">
        <v>315</v>
      </c>
      <c r="AU31" s="218"/>
      <c r="AV31" s="218"/>
      <c r="AW31" s="218"/>
      <c r="AX31" s="609" t="s">
        <v>190</v>
      </c>
      <c r="AY31" s="610"/>
      <c r="AZ31" s="610"/>
      <c r="BA31" s="610"/>
      <c r="BB31" s="610"/>
      <c r="BC31" s="610"/>
      <c r="BD31" s="610"/>
      <c r="BE31" s="610"/>
      <c r="BF31" s="611"/>
      <c r="BG31" s="670">
        <v>99.3</v>
      </c>
      <c r="BH31" s="667"/>
      <c r="BI31" s="667"/>
      <c r="BJ31" s="667"/>
      <c r="BK31" s="667"/>
      <c r="BL31" s="667"/>
      <c r="BM31" s="618">
        <v>97.9</v>
      </c>
      <c r="BN31" s="667"/>
      <c r="BO31" s="667"/>
      <c r="BP31" s="667"/>
      <c r="BQ31" s="668"/>
      <c r="BR31" s="670">
        <v>99.5</v>
      </c>
      <c r="BS31" s="667"/>
      <c r="BT31" s="667"/>
      <c r="BU31" s="667"/>
      <c r="BV31" s="667"/>
      <c r="BW31" s="667"/>
      <c r="BX31" s="618">
        <v>97.1</v>
      </c>
      <c r="BY31" s="667"/>
      <c r="BZ31" s="667"/>
      <c r="CA31" s="667"/>
      <c r="CB31" s="668"/>
      <c r="CD31" s="663"/>
      <c r="CE31" s="664"/>
      <c r="CF31" s="620" t="s">
        <v>316</v>
      </c>
      <c r="CG31" s="621"/>
      <c r="CH31" s="621"/>
      <c r="CI31" s="621"/>
      <c r="CJ31" s="621"/>
      <c r="CK31" s="621"/>
      <c r="CL31" s="621"/>
      <c r="CM31" s="621"/>
      <c r="CN31" s="621"/>
      <c r="CO31" s="621"/>
      <c r="CP31" s="621"/>
      <c r="CQ31" s="622"/>
      <c r="CR31" s="623">
        <v>14929</v>
      </c>
      <c r="CS31" s="656"/>
      <c r="CT31" s="656"/>
      <c r="CU31" s="656"/>
      <c r="CV31" s="656"/>
      <c r="CW31" s="656"/>
      <c r="CX31" s="656"/>
      <c r="CY31" s="657"/>
      <c r="CZ31" s="628">
        <v>0.1</v>
      </c>
      <c r="DA31" s="653"/>
      <c r="DB31" s="653"/>
      <c r="DC31" s="658"/>
      <c r="DD31" s="632">
        <v>14929</v>
      </c>
      <c r="DE31" s="656"/>
      <c r="DF31" s="656"/>
      <c r="DG31" s="656"/>
      <c r="DH31" s="656"/>
      <c r="DI31" s="656"/>
      <c r="DJ31" s="656"/>
      <c r="DK31" s="657"/>
      <c r="DL31" s="632">
        <v>14929</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317</v>
      </c>
      <c r="C32" s="621"/>
      <c r="D32" s="621"/>
      <c r="E32" s="621"/>
      <c r="F32" s="621"/>
      <c r="G32" s="621"/>
      <c r="H32" s="621"/>
      <c r="I32" s="621"/>
      <c r="J32" s="621"/>
      <c r="K32" s="621"/>
      <c r="L32" s="621"/>
      <c r="M32" s="621"/>
      <c r="N32" s="621"/>
      <c r="O32" s="621"/>
      <c r="P32" s="621"/>
      <c r="Q32" s="622"/>
      <c r="R32" s="623">
        <v>1332355</v>
      </c>
      <c r="S32" s="624"/>
      <c r="T32" s="624"/>
      <c r="U32" s="624"/>
      <c r="V32" s="624"/>
      <c r="W32" s="624"/>
      <c r="X32" s="624"/>
      <c r="Y32" s="625"/>
      <c r="Z32" s="626">
        <v>11.9</v>
      </c>
      <c r="AA32" s="626"/>
      <c r="AB32" s="626"/>
      <c r="AC32" s="626"/>
      <c r="AD32" s="627" t="s">
        <v>237</v>
      </c>
      <c r="AE32" s="627"/>
      <c r="AF32" s="627"/>
      <c r="AG32" s="627"/>
      <c r="AH32" s="627"/>
      <c r="AI32" s="627"/>
      <c r="AJ32" s="627"/>
      <c r="AK32" s="627"/>
      <c r="AL32" s="628" t="s">
        <v>130</v>
      </c>
      <c r="AM32" s="629"/>
      <c r="AN32" s="629"/>
      <c r="AO32" s="630"/>
      <c r="AP32" s="673"/>
      <c r="AQ32" s="674"/>
      <c r="AR32" s="674"/>
      <c r="AS32" s="674"/>
      <c r="AT32" s="678"/>
      <c r="AU32" s="214" t="s">
        <v>318</v>
      </c>
      <c r="AX32" s="620" t="s">
        <v>319</v>
      </c>
      <c r="AY32" s="621"/>
      <c r="AZ32" s="621"/>
      <c r="BA32" s="621"/>
      <c r="BB32" s="621"/>
      <c r="BC32" s="621"/>
      <c r="BD32" s="621"/>
      <c r="BE32" s="621"/>
      <c r="BF32" s="622"/>
      <c r="BG32" s="680">
        <v>99</v>
      </c>
      <c r="BH32" s="656"/>
      <c r="BI32" s="656"/>
      <c r="BJ32" s="656"/>
      <c r="BK32" s="656"/>
      <c r="BL32" s="656"/>
      <c r="BM32" s="629">
        <v>98.4</v>
      </c>
      <c r="BN32" s="656"/>
      <c r="BO32" s="656"/>
      <c r="BP32" s="656"/>
      <c r="BQ32" s="669"/>
      <c r="BR32" s="680">
        <v>99.6</v>
      </c>
      <c r="BS32" s="656"/>
      <c r="BT32" s="656"/>
      <c r="BU32" s="656"/>
      <c r="BV32" s="656"/>
      <c r="BW32" s="656"/>
      <c r="BX32" s="629">
        <v>98.7</v>
      </c>
      <c r="BY32" s="656"/>
      <c r="BZ32" s="656"/>
      <c r="CA32" s="656"/>
      <c r="CB32" s="669"/>
      <c r="CD32" s="665"/>
      <c r="CE32" s="666"/>
      <c r="CF32" s="620" t="s">
        <v>320</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3"/>
      <c r="DB32" s="653"/>
      <c r="DC32" s="658"/>
      <c r="DD32" s="632" t="s">
        <v>237</v>
      </c>
      <c r="DE32" s="624"/>
      <c r="DF32" s="624"/>
      <c r="DG32" s="624"/>
      <c r="DH32" s="624"/>
      <c r="DI32" s="624"/>
      <c r="DJ32" s="624"/>
      <c r="DK32" s="625"/>
      <c r="DL32" s="632" t="s">
        <v>130</v>
      </c>
      <c r="DM32" s="624"/>
      <c r="DN32" s="624"/>
      <c r="DO32" s="624"/>
      <c r="DP32" s="624"/>
      <c r="DQ32" s="624"/>
      <c r="DR32" s="624"/>
      <c r="DS32" s="624"/>
      <c r="DT32" s="624"/>
      <c r="DU32" s="624"/>
      <c r="DV32" s="625"/>
      <c r="DW32" s="628" t="s">
        <v>237</v>
      </c>
      <c r="DX32" s="653"/>
      <c r="DY32" s="653"/>
      <c r="DZ32" s="653"/>
      <c r="EA32" s="653"/>
      <c r="EB32" s="653"/>
      <c r="EC32" s="654"/>
    </row>
    <row r="33" spans="2:133" ht="11.25" customHeight="1" x14ac:dyDescent="0.15">
      <c r="B33" s="620" t="s">
        <v>321</v>
      </c>
      <c r="C33" s="621"/>
      <c r="D33" s="621"/>
      <c r="E33" s="621"/>
      <c r="F33" s="621"/>
      <c r="G33" s="621"/>
      <c r="H33" s="621"/>
      <c r="I33" s="621"/>
      <c r="J33" s="621"/>
      <c r="K33" s="621"/>
      <c r="L33" s="621"/>
      <c r="M33" s="621"/>
      <c r="N33" s="621"/>
      <c r="O33" s="621"/>
      <c r="P33" s="621"/>
      <c r="Q33" s="622"/>
      <c r="R33" s="623">
        <v>34647</v>
      </c>
      <c r="S33" s="624"/>
      <c r="T33" s="624"/>
      <c r="U33" s="624"/>
      <c r="V33" s="624"/>
      <c r="W33" s="624"/>
      <c r="X33" s="624"/>
      <c r="Y33" s="625"/>
      <c r="Z33" s="626">
        <v>0.3</v>
      </c>
      <c r="AA33" s="626"/>
      <c r="AB33" s="626"/>
      <c r="AC33" s="626"/>
      <c r="AD33" s="627" t="s">
        <v>130</v>
      </c>
      <c r="AE33" s="627"/>
      <c r="AF33" s="627"/>
      <c r="AG33" s="627"/>
      <c r="AH33" s="627"/>
      <c r="AI33" s="627"/>
      <c r="AJ33" s="627"/>
      <c r="AK33" s="627"/>
      <c r="AL33" s="628" t="s">
        <v>130</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99.4</v>
      </c>
      <c r="BH33" s="682"/>
      <c r="BI33" s="682"/>
      <c r="BJ33" s="682"/>
      <c r="BK33" s="682"/>
      <c r="BL33" s="682"/>
      <c r="BM33" s="683">
        <v>97</v>
      </c>
      <c r="BN33" s="682"/>
      <c r="BO33" s="682"/>
      <c r="BP33" s="682"/>
      <c r="BQ33" s="684"/>
      <c r="BR33" s="681">
        <v>99.2</v>
      </c>
      <c r="BS33" s="682"/>
      <c r="BT33" s="682"/>
      <c r="BU33" s="682"/>
      <c r="BV33" s="682"/>
      <c r="BW33" s="682"/>
      <c r="BX33" s="683">
        <v>95.2</v>
      </c>
      <c r="BY33" s="682"/>
      <c r="BZ33" s="682"/>
      <c r="CA33" s="682"/>
      <c r="CB33" s="684"/>
      <c r="CD33" s="620" t="s">
        <v>323</v>
      </c>
      <c r="CE33" s="621"/>
      <c r="CF33" s="621"/>
      <c r="CG33" s="621"/>
      <c r="CH33" s="621"/>
      <c r="CI33" s="621"/>
      <c r="CJ33" s="621"/>
      <c r="CK33" s="621"/>
      <c r="CL33" s="621"/>
      <c r="CM33" s="621"/>
      <c r="CN33" s="621"/>
      <c r="CO33" s="621"/>
      <c r="CP33" s="621"/>
      <c r="CQ33" s="622"/>
      <c r="CR33" s="623">
        <v>4813296</v>
      </c>
      <c r="CS33" s="656"/>
      <c r="CT33" s="656"/>
      <c r="CU33" s="656"/>
      <c r="CV33" s="656"/>
      <c r="CW33" s="656"/>
      <c r="CX33" s="656"/>
      <c r="CY33" s="657"/>
      <c r="CZ33" s="628">
        <v>45.3</v>
      </c>
      <c r="DA33" s="653"/>
      <c r="DB33" s="653"/>
      <c r="DC33" s="658"/>
      <c r="DD33" s="632">
        <v>3465523</v>
      </c>
      <c r="DE33" s="656"/>
      <c r="DF33" s="656"/>
      <c r="DG33" s="656"/>
      <c r="DH33" s="656"/>
      <c r="DI33" s="656"/>
      <c r="DJ33" s="656"/>
      <c r="DK33" s="657"/>
      <c r="DL33" s="632">
        <v>2346621</v>
      </c>
      <c r="DM33" s="656"/>
      <c r="DN33" s="656"/>
      <c r="DO33" s="656"/>
      <c r="DP33" s="656"/>
      <c r="DQ33" s="656"/>
      <c r="DR33" s="656"/>
      <c r="DS33" s="656"/>
      <c r="DT33" s="656"/>
      <c r="DU33" s="656"/>
      <c r="DV33" s="657"/>
      <c r="DW33" s="628">
        <v>43.2</v>
      </c>
      <c r="DX33" s="653"/>
      <c r="DY33" s="653"/>
      <c r="DZ33" s="653"/>
      <c r="EA33" s="653"/>
      <c r="EB33" s="653"/>
      <c r="EC33" s="654"/>
    </row>
    <row r="34" spans="2:133" ht="11.25" customHeight="1" x14ac:dyDescent="0.15">
      <c r="B34" s="620" t="s">
        <v>324</v>
      </c>
      <c r="C34" s="621"/>
      <c r="D34" s="621"/>
      <c r="E34" s="621"/>
      <c r="F34" s="621"/>
      <c r="G34" s="621"/>
      <c r="H34" s="621"/>
      <c r="I34" s="621"/>
      <c r="J34" s="621"/>
      <c r="K34" s="621"/>
      <c r="L34" s="621"/>
      <c r="M34" s="621"/>
      <c r="N34" s="621"/>
      <c r="O34" s="621"/>
      <c r="P34" s="621"/>
      <c r="Q34" s="622"/>
      <c r="R34" s="623">
        <v>217569</v>
      </c>
      <c r="S34" s="624"/>
      <c r="T34" s="624"/>
      <c r="U34" s="624"/>
      <c r="V34" s="624"/>
      <c r="W34" s="624"/>
      <c r="X34" s="624"/>
      <c r="Y34" s="625"/>
      <c r="Z34" s="626">
        <v>1.9</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1545451</v>
      </c>
      <c r="CS34" s="624"/>
      <c r="CT34" s="624"/>
      <c r="CU34" s="624"/>
      <c r="CV34" s="624"/>
      <c r="CW34" s="624"/>
      <c r="CX34" s="624"/>
      <c r="CY34" s="625"/>
      <c r="CZ34" s="628">
        <v>14.5</v>
      </c>
      <c r="DA34" s="653"/>
      <c r="DB34" s="653"/>
      <c r="DC34" s="658"/>
      <c r="DD34" s="632">
        <v>969672</v>
      </c>
      <c r="DE34" s="624"/>
      <c r="DF34" s="624"/>
      <c r="DG34" s="624"/>
      <c r="DH34" s="624"/>
      <c r="DI34" s="624"/>
      <c r="DJ34" s="624"/>
      <c r="DK34" s="625"/>
      <c r="DL34" s="632">
        <v>767545</v>
      </c>
      <c r="DM34" s="624"/>
      <c r="DN34" s="624"/>
      <c r="DO34" s="624"/>
      <c r="DP34" s="624"/>
      <c r="DQ34" s="624"/>
      <c r="DR34" s="624"/>
      <c r="DS34" s="624"/>
      <c r="DT34" s="624"/>
      <c r="DU34" s="624"/>
      <c r="DV34" s="625"/>
      <c r="DW34" s="628">
        <v>14.1</v>
      </c>
      <c r="DX34" s="653"/>
      <c r="DY34" s="653"/>
      <c r="DZ34" s="653"/>
      <c r="EA34" s="653"/>
      <c r="EB34" s="653"/>
      <c r="EC34" s="654"/>
    </row>
    <row r="35" spans="2:133" ht="11.25" customHeight="1" x14ac:dyDescent="0.15">
      <c r="B35" s="620" t="s">
        <v>326</v>
      </c>
      <c r="C35" s="621"/>
      <c r="D35" s="621"/>
      <c r="E35" s="621"/>
      <c r="F35" s="621"/>
      <c r="G35" s="621"/>
      <c r="H35" s="621"/>
      <c r="I35" s="621"/>
      <c r="J35" s="621"/>
      <c r="K35" s="621"/>
      <c r="L35" s="621"/>
      <c r="M35" s="621"/>
      <c r="N35" s="621"/>
      <c r="O35" s="621"/>
      <c r="P35" s="621"/>
      <c r="Q35" s="622"/>
      <c r="R35" s="623">
        <v>736785</v>
      </c>
      <c r="S35" s="624"/>
      <c r="T35" s="624"/>
      <c r="U35" s="624"/>
      <c r="V35" s="624"/>
      <c r="W35" s="624"/>
      <c r="X35" s="624"/>
      <c r="Y35" s="625"/>
      <c r="Z35" s="626">
        <v>6.6</v>
      </c>
      <c r="AA35" s="626"/>
      <c r="AB35" s="626"/>
      <c r="AC35" s="626"/>
      <c r="AD35" s="627" t="s">
        <v>130</v>
      </c>
      <c r="AE35" s="627"/>
      <c r="AF35" s="627"/>
      <c r="AG35" s="627"/>
      <c r="AH35" s="627"/>
      <c r="AI35" s="627"/>
      <c r="AJ35" s="627"/>
      <c r="AK35" s="627"/>
      <c r="AL35" s="628" t="s">
        <v>130</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28272</v>
      </c>
      <c r="CS35" s="656"/>
      <c r="CT35" s="656"/>
      <c r="CU35" s="656"/>
      <c r="CV35" s="656"/>
      <c r="CW35" s="656"/>
      <c r="CX35" s="656"/>
      <c r="CY35" s="657"/>
      <c r="CZ35" s="628">
        <v>0.3</v>
      </c>
      <c r="DA35" s="653"/>
      <c r="DB35" s="653"/>
      <c r="DC35" s="658"/>
      <c r="DD35" s="632">
        <v>16308</v>
      </c>
      <c r="DE35" s="656"/>
      <c r="DF35" s="656"/>
      <c r="DG35" s="656"/>
      <c r="DH35" s="656"/>
      <c r="DI35" s="656"/>
      <c r="DJ35" s="656"/>
      <c r="DK35" s="657"/>
      <c r="DL35" s="632">
        <v>6689</v>
      </c>
      <c r="DM35" s="656"/>
      <c r="DN35" s="656"/>
      <c r="DO35" s="656"/>
      <c r="DP35" s="656"/>
      <c r="DQ35" s="656"/>
      <c r="DR35" s="656"/>
      <c r="DS35" s="656"/>
      <c r="DT35" s="656"/>
      <c r="DU35" s="656"/>
      <c r="DV35" s="657"/>
      <c r="DW35" s="628">
        <v>0.1</v>
      </c>
      <c r="DX35" s="653"/>
      <c r="DY35" s="653"/>
      <c r="DZ35" s="653"/>
      <c r="EA35" s="653"/>
      <c r="EB35" s="653"/>
      <c r="EC35" s="654"/>
    </row>
    <row r="36" spans="2:133" ht="11.25" customHeight="1" x14ac:dyDescent="0.15">
      <c r="B36" s="620" t="s">
        <v>330</v>
      </c>
      <c r="C36" s="621"/>
      <c r="D36" s="621"/>
      <c r="E36" s="621"/>
      <c r="F36" s="621"/>
      <c r="G36" s="621"/>
      <c r="H36" s="621"/>
      <c r="I36" s="621"/>
      <c r="J36" s="621"/>
      <c r="K36" s="621"/>
      <c r="L36" s="621"/>
      <c r="M36" s="621"/>
      <c r="N36" s="621"/>
      <c r="O36" s="621"/>
      <c r="P36" s="621"/>
      <c r="Q36" s="622"/>
      <c r="R36" s="623">
        <v>177605</v>
      </c>
      <c r="S36" s="624"/>
      <c r="T36" s="624"/>
      <c r="U36" s="624"/>
      <c r="V36" s="624"/>
      <c r="W36" s="624"/>
      <c r="X36" s="624"/>
      <c r="Y36" s="625"/>
      <c r="Z36" s="626">
        <v>1.6</v>
      </c>
      <c r="AA36" s="626"/>
      <c r="AB36" s="626"/>
      <c r="AC36" s="626"/>
      <c r="AD36" s="627" t="s">
        <v>130</v>
      </c>
      <c r="AE36" s="627"/>
      <c r="AF36" s="627"/>
      <c r="AG36" s="627"/>
      <c r="AH36" s="627"/>
      <c r="AI36" s="627"/>
      <c r="AJ36" s="627"/>
      <c r="AK36" s="627"/>
      <c r="AL36" s="628" t="s">
        <v>130</v>
      </c>
      <c r="AM36" s="629"/>
      <c r="AN36" s="629"/>
      <c r="AO36" s="630"/>
      <c r="AP36" s="222"/>
      <c r="AQ36" s="689" t="s">
        <v>331</v>
      </c>
      <c r="AR36" s="690"/>
      <c r="AS36" s="690"/>
      <c r="AT36" s="690"/>
      <c r="AU36" s="690"/>
      <c r="AV36" s="690"/>
      <c r="AW36" s="690"/>
      <c r="AX36" s="690"/>
      <c r="AY36" s="691"/>
      <c r="AZ36" s="612">
        <v>1000811</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60319</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1466071</v>
      </c>
      <c r="CS36" s="624"/>
      <c r="CT36" s="624"/>
      <c r="CU36" s="624"/>
      <c r="CV36" s="624"/>
      <c r="CW36" s="624"/>
      <c r="CX36" s="624"/>
      <c r="CY36" s="625"/>
      <c r="CZ36" s="628">
        <v>13.8</v>
      </c>
      <c r="DA36" s="653"/>
      <c r="DB36" s="653"/>
      <c r="DC36" s="658"/>
      <c r="DD36" s="632">
        <v>1087941</v>
      </c>
      <c r="DE36" s="624"/>
      <c r="DF36" s="624"/>
      <c r="DG36" s="624"/>
      <c r="DH36" s="624"/>
      <c r="DI36" s="624"/>
      <c r="DJ36" s="624"/>
      <c r="DK36" s="625"/>
      <c r="DL36" s="632">
        <v>807125</v>
      </c>
      <c r="DM36" s="624"/>
      <c r="DN36" s="624"/>
      <c r="DO36" s="624"/>
      <c r="DP36" s="624"/>
      <c r="DQ36" s="624"/>
      <c r="DR36" s="624"/>
      <c r="DS36" s="624"/>
      <c r="DT36" s="624"/>
      <c r="DU36" s="624"/>
      <c r="DV36" s="625"/>
      <c r="DW36" s="628">
        <v>14.9</v>
      </c>
      <c r="DX36" s="653"/>
      <c r="DY36" s="653"/>
      <c r="DZ36" s="653"/>
      <c r="EA36" s="653"/>
      <c r="EB36" s="653"/>
      <c r="EC36" s="654"/>
    </row>
    <row r="37" spans="2:133" ht="11.25" customHeight="1" x14ac:dyDescent="0.15">
      <c r="B37" s="620" t="s">
        <v>334</v>
      </c>
      <c r="C37" s="621"/>
      <c r="D37" s="621"/>
      <c r="E37" s="621"/>
      <c r="F37" s="621"/>
      <c r="G37" s="621"/>
      <c r="H37" s="621"/>
      <c r="I37" s="621"/>
      <c r="J37" s="621"/>
      <c r="K37" s="621"/>
      <c r="L37" s="621"/>
      <c r="M37" s="621"/>
      <c r="N37" s="621"/>
      <c r="O37" s="621"/>
      <c r="P37" s="621"/>
      <c r="Q37" s="622"/>
      <c r="R37" s="623">
        <v>136595</v>
      </c>
      <c r="S37" s="624"/>
      <c r="T37" s="624"/>
      <c r="U37" s="624"/>
      <c r="V37" s="624"/>
      <c r="W37" s="624"/>
      <c r="X37" s="624"/>
      <c r="Y37" s="625"/>
      <c r="Z37" s="626">
        <v>1.2</v>
      </c>
      <c r="AA37" s="626"/>
      <c r="AB37" s="626"/>
      <c r="AC37" s="626"/>
      <c r="AD37" s="627">
        <v>190</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40420</v>
      </c>
      <c r="BA37" s="624"/>
      <c r="BB37" s="624"/>
      <c r="BC37" s="624"/>
      <c r="BD37" s="656"/>
      <c r="BE37" s="656"/>
      <c r="BF37" s="669"/>
      <c r="BG37" s="620" t="s">
        <v>336</v>
      </c>
      <c r="BH37" s="621"/>
      <c r="BI37" s="621"/>
      <c r="BJ37" s="621"/>
      <c r="BK37" s="621"/>
      <c r="BL37" s="621"/>
      <c r="BM37" s="621"/>
      <c r="BN37" s="621"/>
      <c r="BO37" s="621"/>
      <c r="BP37" s="621"/>
      <c r="BQ37" s="621"/>
      <c r="BR37" s="621"/>
      <c r="BS37" s="621"/>
      <c r="BT37" s="621"/>
      <c r="BU37" s="622"/>
      <c r="BV37" s="623">
        <v>29291</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537159</v>
      </c>
      <c r="CS37" s="656"/>
      <c r="CT37" s="656"/>
      <c r="CU37" s="656"/>
      <c r="CV37" s="656"/>
      <c r="CW37" s="656"/>
      <c r="CX37" s="656"/>
      <c r="CY37" s="657"/>
      <c r="CZ37" s="628">
        <v>5.0999999999999996</v>
      </c>
      <c r="DA37" s="653"/>
      <c r="DB37" s="653"/>
      <c r="DC37" s="658"/>
      <c r="DD37" s="632">
        <v>531379</v>
      </c>
      <c r="DE37" s="656"/>
      <c r="DF37" s="656"/>
      <c r="DG37" s="656"/>
      <c r="DH37" s="656"/>
      <c r="DI37" s="656"/>
      <c r="DJ37" s="656"/>
      <c r="DK37" s="657"/>
      <c r="DL37" s="632">
        <v>530406</v>
      </c>
      <c r="DM37" s="656"/>
      <c r="DN37" s="656"/>
      <c r="DO37" s="656"/>
      <c r="DP37" s="656"/>
      <c r="DQ37" s="656"/>
      <c r="DR37" s="656"/>
      <c r="DS37" s="656"/>
      <c r="DT37" s="656"/>
      <c r="DU37" s="656"/>
      <c r="DV37" s="657"/>
      <c r="DW37" s="628">
        <v>9.8000000000000007</v>
      </c>
      <c r="DX37" s="653"/>
      <c r="DY37" s="653"/>
      <c r="DZ37" s="653"/>
      <c r="EA37" s="653"/>
      <c r="EB37" s="653"/>
      <c r="EC37" s="654"/>
    </row>
    <row r="38" spans="2:133" ht="11.25" customHeight="1" x14ac:dyDescent="0.15">
      <c r="B38" s="620" t="s">
        <v>338</v>
      </c>
      <c r="C38" s="621"/>
      <c r="D38" s="621"/>
      <c r="E38" s="621"/>
      <c r="F38" s="621"/>
      <c r="G38" s="621"/>
      <c r="H38" s="621"/>
      <c r="I38" s="621"/>
      <c r="J38" s="621"/>
      <c r="K38" s="621"/>
      <c r="L38" s="621"/>
      <c r="M38" s="621"/>
      <c r="N38" s="621"/>
      <c r="O38" s="621"/>
      <c r="P38" s="621"/>
      <c r="Q38" s="622"/>
      <c r="R38" s="623">
        <v>403800</v>
      </c>
      <c r="S38" s="624"/>
      <c r="T38" s="624"/>
      <c r="U38" s="624"/>
      <c r="V38" s="624"/>
      <c r="W38" s="624"/>
      <c r="X38" s="624"/>
      <c r="Y38" s="625"/>
      <c r="Z38" s="626">
        <v>3.6</v>
      </c>
      <c r="AA38" s="626"/>
      <c r="AB38" s="626"/>
      <c r="AC38" s="626"/>
      <c r="AD38" s="627" t="s">
        <v>237</v>
      </c>
      <c r="AE38" s="627"/>
      <c r="AF38" s="627"/>
      <c r="AG38" s="627"/>
      <c r="AH38" s="627"/>
      <c r="AI38" s="627"/>
      <c r="AJ38" s="627"/>
      <c r="AK38" s="627"/>
      <c r="AL38" s="628" t="s">
        <v>130</v>
      </c>
      <c r="AM38" s="629"/>
      <c r="AN38" s="629"/>
      <c r="AO38" s="630"/>
      <c r="AQ38" s="686" t="s">
        <v>339</v>
      </c>
      <c r="AR38" s="687"/>
      <c r="AS38" s="687"/>
      <c r="AT38" s="687"/>
      <c r="AU38" s="687"/>
      <c r="AV38" s="687"/>
      <c r="AW38" s="687"/>
      <c r="AX38" s="687"/>
      <c r="AY38" s="688"/>
      <c r="AZ38" s="623" t="s">
        <v>130</v>
      </c>
      <c r="BA38" s="624"/>
      <c r="BB38" s="624"/>
      <c r="BC38" s="624"/>
      <c r="BD38" s="656"/>
      <c r="BE38" s="656"/>
      <c r="BF38" s="669"/>
      <c r="BG38" s="620" t="s">
        <v>340</v>
      </c>
      <c r="BH38" s="621"/>
      <c r="BI38" s="621"/>
      <c r="BJ38" s="621"/>
      <c r="BK38" s="621"/>
      <c r="BL38" s="621"/>
      <c r="BM38" s="621"/>
      <c r="BN38" s="621"/>
      <c r="BO38" s="621"/>
      <c r="BP38" s="621"/>
      <c r="BQ38" s="621"/>
      <c r="BR38" s="621"/>
      <c r="BS38" s="621"/>
      <c r="BT38" s="621"/>
      <c r="BU38" s="622"/>
      <c r="BV38" s="623">
        <v>2118</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1000811</v>
      </c>
      <c r="CS38" s="624"/>
      <c r="CT38" s="624"/>
      <c r="CU38" s="624"/>
      <c r="CV38" s="624"/>
      <c r="CW38" s="624"/>
      <c r="CX38" s="624"/>
      <c r="CY38" s="625"/>
      <c r="CZ38" s="628">
        <v>9.4</v>
      </c>
      <c r="DA38" s="653"/>
      <c r="DB38" s="653"/>
      <c r="DC38" s="658"/>
      <c r="DD38" s="632">
        <v>839361</v>
      </c>
      <c r="DE38" s="624"/>
      <c r="DF38" s="624"/>
      <c r="DG38" s="624"/>
      <c r="DH38" s="624"/>
      <c r="DI38" s="624"/>
      <c r="DJ38" s="624"/>
      <c r="DK38" s="625"/>
      <c r="DL38" s="632">
        <v>765262</v>
      </c>
      <c r="DM38" s="624"/>
      <c r="DN38" s="624"/>
      <c r="DO38" s="624"/>
      <c r="DP38" s="624"/>
      <c r="DQ38" s="624"/>
      <c r="DR38" s="624"/>
      <c r="DS38" s="624"/>
      <c r="DT38" s="624"/>
      <c r="DU38" s="624"/>
      <c r="DV38" s="625"/>
      <c r="DW38" s="628">
        <v>14.1</v>
      </c>
      <c r="DX38" s="653"/>
      <c r="DY38" s="653"/>
      <c r="DZ38" s="653"/>
      <c r="EA38" s="653"/>
      <c r="EB38" s="653"/>
      <c r="EC38" s="654"/>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237</v>
      </c>
      <c r="AA39" s="626"/>
      <c r="AB39" s="626"/>
      <c r="AC39" s="626"/>
      <c r="AD39" s="627" t="s">
        <v>130</v>
      </c>
      <c r="AE39" s="627"/>
      <c r="AF39" s="627"/>
      <c r="AG39" s="627"/>
      <c r="AH39" s="627"/>
      <c r="AI39" s="627"/>
      <c r="AJ39" s="627"/>
      <c r="AK39" s="627"/>
      <c r="AL39" s="628" t="s">
        <v>237</v>
      </c>
      <c r="AM39" s="629"/>
      <c r="AN39" s="629"/>
      <c r="AO39" s="630"/>
      <c r="AQ39" s="686" t="s">
        <v>343</v>
      </c>
      <c r="AR39" s="687"/>
      <c r="AS39" s="687"/>
      <c r="AT39" s="687"/>
      <c r="AU39" s="687"/>
      <c r="AV39" s="687"/>
      <c r="AW39" s="687"/>
      <c r="AX39" s="687"/>
      <c r="AY39" s="688"/>
      <c r="AZ39" s="623" t="s">
        <v>130</v>
      </c>
      <c r="BA39" s="624"/>
      <c r="BB39" s="624"/>
      <c r="BC39" s="624"/>
      <c r="BD39" s="656"/>
      <c r="BE39" s="656"/>
      <c r="BF39" s="669"/>
      <c r="BG39" s="620" t="s">
        <v>344</v>
      </c>
      <c r="BH39" s="621"/>
      <c r="BI39" s="621"/>
      <c r="BJ39" s="621"/>
      <c r="BK39" s="621"/>
      <c r="BL39" s="621"/>
      <c r="BM39" s="621"/>
      <c r="BN39" s="621"/>
      <c r="BO39" s="621"/>
      <c r="BP39" s="621"/>
      <c r="BQ39" s="621"/>
      <c r="BR39" s="621"/>
      <c r="BS39" s="621"/>
      <c r="BT39" s="621"/>
      <c r="BU39" s="622"/>
      <c r="BV39" s="623">
        <v>3319</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772691</v>
      </c>
      <c r="CS39" s="656"/>
      <c r="CT39" s="656"/>
      <c r="CU39" s="656"/>
      <c r="CV39" s="656"/>
      <c r="CW39" s="656"/>
      <c r="CX39" s="656"/>
      <c r="CY39" s="657"/>
      <c r="CZ39" s="628">
        <v>7.3</v>
      </c>
      <c r="DA39" s="653"/>
      <c r="DB39" s="653"/>
      <c r="DC39" s="658"/>
      <c r="DD39" s="632">
        <v>552241</v>
      </c>
      <c r="DE39" s="656"/>
      <c r="DF39" s="656"/>
      <c r="DG39" s="656"/>
      <c r="DH39" s="656"/>
      <c r="DI39" s="656"/>
      <c r="DJ39" s="656"/>
      <c r="DK39" s="657"/>
      <c r="DL39" s="632" t="s">
        <v>130</v>
      </c>
      <c r="DM39" s="656"/>
      <c r="DN39" s="656"/>
      <c r="DO39" s="656"/>
      <c r="DP39" s="656"/>
      <c r="DQ39" s="656"/>
      <c r="DR39" s="656"/>
      <c r="DS39" s="656"/>
      <c r="DT39" s="656"/>
      <c r="DU39" s="656"/>
      <c r="DV39" s="657"/>
      <c r="DW39" s="628" t="s">
        <v>130</v>
      </c>
      <c r="DX39" s="653"/>
      <c r="DY39" s="653"/>
      <c r="DZ39" s="653"/>
      <c r="EA39" s="653"/>
      <c r="EB39" s="653"/>
      <c r="EC39" s="654"/>
    </row>
    <row r="40" spans="2:133" ht="11.25" customHeight="1" x14ac:dyDescent="0.15">
      <c r="B40" s="620" t="s">
        <v>346</v>
      </c>
      <c r="C40" s="621"/>
      <c r="D40" s="621"/>
      <c r="E40" s="621"/>
      <c r="F40" s="621"/>
      <c r="G40" s="621"/>
      <c r="H40" s="621"/>
      <c r="I40" s="621"/>
      <c r="J40" s="621"/>
      <c r="K40" s="621"/>
      <c r="L40" s="621"/>
      <c r="M40" s="621"/>
      <c r="N40" s="621"/>
      <c r="O40" s="621"/>
      <c r="P40" s="621"/>
      <c r="Q40" s="622"/>
      <c r="R40" s="623">
        <v>62600</v>
      </c>
      <c r="S40" s="624"/>
      <c r="T40" s="624"/>
      <c r="U40" s="624"/>
      <c r="V40" s="624"/>
      <c r="W40" s="624"/>
      <c r="X40" s="624"/>
      <c r="Y40" s="625"/>
      <c r="Z40" s="626">
        <v>0.6</v>
      </c>
      <c r="AA40" s="626"/>
      <c r="AB40" s="626"/>
      <c r="AC40" s="626"/>
      <c r="AD40" s="627" t="s">
        <v>130</v>
      </c>
      <c r="AE40" s="627"/>
      <c r="AF40" s="627"/>
      <c r="AG40" s="627"/>
      <c r="AH40" s="627"/>
      <c r="AI40" s="627"/>
      <c r="AJ40" s="627"/>
      <c r="AK40" s="627"/>
      <c r="AL40" s="628" t="s">
        <v>130</v>
      </c>
      <c r="AM40" s="629"/>
      <c r="AN40" s="629"/>
      <c r="AO40" s="630"/>
      <c r="AQ40" s="686" t="s">
        <v>347</v>
      </c>
      <c r="AR40" s="687"/>
      <c r="AS40" s="687"/>
      <c r="AT40" s="687"/>
      <c r="AU40" s="687"/>
      <c r="AV40" s="687"/>
      <c r="AW40" s="687"/>
      <c r="AX40" s="687"/>
      <c r="AY40" s="688"/>
      <c r="AZ40" s="623" t="s">
        <v>130</v>
      </c>
      <c r="BA40" s="624"/>
      <c r="BB40" s="624"/>
      <c r="BC40" s="624"/>
      <c r="BD40" s="656"/>
      <c r="BE40" s="656"/>
      <c r="BF40" s="669"/>
      <c r="BG40" s="673" t="s">
        <v>348</v>
      </c>
      <c r="BH40" s="674"/>
      <c r="BI40" s="674"/>
      <c r="BJ40" s="674"/>
      <c r="BK40" s="674"/>
      <c r="BL40" s="223"/>
      <c r="BM40" s="621" t="s">
        <v>349</v>
      </c>
      <c r="BN40" s="621"/>
      <c r="BO40" s="621"/>
      <c r="BP40" s="621"/>
      <c r="BQ40" s="621"/>
      <c r="BR40" s="621"/>
      <c r="BS40" s="621"/>
      <c r="BT40" s="621"/>
      <c r="BU40" s="622"/>
      <c r="BV40" s="623">
        <v>105</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237</v>
      </c>
      <c r="CS40" s="624"/>
      <c r="CT40" s="624"/>
      <c r="CU40" s="624"/>
      <c r="CV40" s="624"/>
      <c r="CW40" s="624"/>
      <c r="CX40" s="624"/>
      <c r="CY40" s="625"/>
      <c r="CZ40" s="628" t="s">
        <v>130</v>
      </c>
      <c r="DA40" s="653"/>
      <c r="DB40" s="653"/>
      <c r="DC40" s="658"/>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3"/>
      <c r="DY40" s="653"/>
      <c r="DZ40" s="653"/>
      <c r="EA40" s="653"/>
      <c r="EB40" s="653"/>
      <c r="EC40" s="654"/>
    </row>
    <row r="41" spans="2:133" ht="11.25" customHeight="1" x14ac:dyDescent="0.15">
      <c r="B41" s="644" t="s">
        <v>351</v>
      </c>
      <c r="C41" s="645"/>
      <c r="D41" s="645"/>
      <c r="E41" s="645"/>
      <c r="F41" s="645"/>
      <c r="G41" s="645"/>
      <c r="H41" s="645"/>
      <c r="I41" s="645"/>
      <c r="J41" s="645"/>
      <c r="K41" s="645"/>
      <c r="L41" s="645"/>
      <c r="M41" s="645"/>
      <c r="N41" s="645"/>
      <c r="O41" s="645"/>
      <c r="P41" s="645"/>
      <c r="Q41" s="646"/>
      <c r="R41" s="695">
        <v>11214540</v>
      </c>
      <c r="S41" s="696"/>
      <c r="T41" s="696"/>
      <c r="U41" s="696"/>
      <c r="V41" s="696"/>
      <c r="W41" s="696"/>
      <c r="X41" s="696"/>
      <c r="Y41" s="700"/>
      <c r="Z41" s="701">
        <v>100</v>
      </c>
      <c r="AA41" s="701"/>
      <c r="AB41" s="701"/>
      <c r="AC41" s="701"/>
      <c r="AD41" s="702">
        <v>5367225</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194924</v>
      </c>
      <c r="BA41" s="624"/>
      <c r="BB41" s="624"/>
      <c r="BC41" s="624"/>
      <c r="BD41" s="656"/>
      <c r="BE41" s="656"/>
      <c r="BF41" s="669"/>
      <c r="BG41" s="673"/>
      <c r="BH41" s="674"/>
      <c r="BI41" s="674"/>
      <c r="BJ41" s="674"/>
      <c r="BK41" s="674"/>
      <c r="BL41" s="223"/>
      <c r="BM41" s="621" t="s">
        <v>353</v>
      </c>
      <c r="BN41" s="621"/>
      <c r="BO41" s="621"/>
      <c r="BP41" s="621"/>
      <c r="BQ41" s="621"/>
      <c r="BR41" s="621"/>
      <c r="BS41" s="621"/>
      <c r="BT41" s="621"/>
      <c r="BU41" s="622"/>
      <c r="BV41" s="623" t="s">
        <v>130</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130</v>
      </c>
      <c r="CS41" s="656"/>
      <c r="CT41" s="656"/>
      <c r="CU41" s="656"/>
      <c r="CV41" s="656"/>
      <c r="CW41" s="656"/>
      <c r="CX41" s="656"/>
      <c r="CY41" s="657"/>
      <c r="CZ41" s="628" t="s">
        <v>237</v>
      </c>
      <c r="DA41" s="653"/>
      <c r="DB41" s="653"/>
      <c r="DC41" s="658"/>
      <c r="DD41" s="632" t="s">
        <v>130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765467</v>
      </c>
      <c r="BA42" s="696"/>
      <c r="BB42" s="696"/>
      <c r="BC42" s="696"/>
      <c r="BD42" s="682"/>
      <c r="BE42" s="682"/>
      <c r="BF42" s="684"/>
      <c r="BG42" s="675"/>
      <c r="BH42" s="676"/>
      <c r="BI42" s="676"/>
      <c r="BJ42" s="676"/>
      <c r="BK42" s="676"/>
      <c r="BL42" s="224"/>
      <c r="BM42" s="645" t="s">
        <v>356</v>
      </c>
      <c r="BN42" s="645"/>
      <c r="BO42" s="645"/>
      <c r="BP42" s="645"/>
      <c r="BQ42" s="645"/>
      <c r="BR42" s="645"/>
      <c r="BS42" s="645"/>
      <c r="BT42" s="645"/>
      <c r="BU42" s="646"/>
      <c r="BV42" s="695">
        <v>460</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1862393</v>
      </c>
      <c r="CS42" s="656"/>
      <c r="CT42" s="656"/>
      <c r="CU42" s="656"/>
      <c r="CV42" s="656"/>
      <c r="CW42" s="656"/>
      <c r="CX42" s="656"/>
      <c r="CY42" s="657"/>
      <c r="CZ42" s="628">
        <v>17.5</v>
      </c>
      <c r="DA42" s="653"/>
      <c r="DB42" s="653"/>
      <c r="DC42" s="658"/>
      <c r="DD42" s="632">
        <v>517642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45331</v>
      </c>
      <c r="CS43" s="656"/>
      <c r="CT43" s="656"/>
      <c r="CU43" s="656"/>
      <c r="CV43" s="656"/>
      <c r="CW43" s="656"/>
      <c r="CX43" s="656"/>
      <c r="CY43" s="657"/>
      <c r="CZ43" s="628">
        <v>0.4</v>
      </c>
      <c r="DA43" s="653"/>
      <c r="DB43" s="653"/>
      <c r="DC43" s="658"/>
      <c r="DD43" s="632">
        <v>44721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914334</v>
      </c>
      <c r="CS44" s="624"/>
      <c r="CT44" s="624"/>
      <c r="CU44" s="624"/>
      <c r="CV44" s="624"/>
      <c r="CW44" s="624"/>
      <c r="CX44" s="624"/>
      <c r="CY44" s="625"/>
      <c r="CZ44" s="628">
        <v>8.6</v>
      </c>
      <c r="DA44" s="629"/>
      <c r="DB44" s="629"/>
      <c r="DC44" s="635"/>
      <c r="DD44" s="632">
        <v>301643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479866</v>
      </c>
      <c r="CS45" s="656"/>
      <c r="CT45" s="656"/>
      <c r="CU45" s="656"/>
      <c r="CV45" s="656"/>
      <c r="CW45" s="656"/>
      <c r="CX45" s="656"/>
      <c r="CY45" s="657"/>
      <c r="CZ45" s="628">
        <v>4.5</v>
      </c>
      <c r="DA45" s="653"/>
      <c r="DB45" s="653"/>
      <c r="DC45" s="658"/>
      <c r="DD45" s="632">
        <v>52071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376349</v>
      </c>
      <c r="CS46" s="624"/>
      <c r="CT46" s="624"/>
      <c r="CU46" s="624"/>
      <c r="CV46" s="624"/>
      <c r="CW46" s="624"/>
      <c r="CX46" s="624"/>
      <c r="CY46" s="625"/>
      <c r="CZ46" s="628">
        <v>3.5</v>
      </c>
      <c r="DA46" s="629"/>
      <c r="DB46" s="629"/>
      <c r="DC46" s="635"/>
      <c r="DD46" s="632">
        <v>228753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948059</v>
      </c>
      <c r="CS47" s="656"/>
      <c r="CT47" s="656"/>
      <c r="CU47" s="656"/>
      <c r="CV47" s="656"/>
      <c r="CW47" s="656"/>
      <c r="CX47" s="656"/>
      <c r="CY47" s="657"/>
      <c r="CZ47" s="628">
        <v>8.9</v>
      </c>
      <c r="DA47" s="653"/>
      <c r="DB47" s="653"/>
      <c r="DC47" s="658"/>
      <c r="DD47" s="632">
        <v>215999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366</v>
      </c>
      <c r="CG48" s="621"/>
      <c r="CH48" s="621"/>
      <c r="CI48" s="621"/>
      <c r="CJ48" s="621"/>
      <c r="CK48" s="621"/>
      <c r="CL48" s="621"/>
      <c r="CM48" s="621"/>
      <c r="CN48" s="621"/>
      <c r="CO48" s="621"/>
      <c r="CP48" s="621"/>
      <c r="CQ48" s="622"/>
      <c r="CR48" s="623" t="s">
        <v>237</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367</v>
      </c>
      <c r="CE49" s="645"/>
      <c r="CF49" s="645"/>
      <c r="CG49" s="645"/>
      <c r="CH49" s="645"/>
      <c r="CI49" s="645"/>
      <c r="CJ49" s="645"/>
      <c r="CK49" s="645"/>
      <c r="CL49" s="645"/>
      <c r="CM49" s="645"/>
      <c r="CN49" s="645"/>
      <c r="CO49" s="645"/>
      <c r="CP49" s="645"/>
      <c r="CQ49" s="646"/>
      <c r="CR49" s="695">
        <v>10636428</v>
      </c>
      <c r="CS49" s="682"/>
      <c r="CT49" s="682"/>
      <c r="CU49" s="682"/>
      <c r="CV49" s="682"/>
      <c r="CW49" s="682"/>
      <c r="CX49" s="682"/>
      <c r="CY49" s="711"/>
      <c r="CZ49" s="703">
        <v>100</v>
      </c>
      <c r="DA49" s="712"/>
      <c r="DB49" s="712"/>
      <c r="DC49" s="713"/>
      <c r="DD49" s="714">
        <v>6750343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zfpgV8oLZEn4q8aHFfhf47o/bCOk9ZJ9rZwsQ0qvX2PhFOVHvF2rCL8O5380jrkky1WMlcYLH0JYEG1jk674w==" saltValue="GCdmuxMujag/6nh6Q54C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70" zoomScaleNormal="25" zoomScaleSheetLayoutView="70" workbookViewId="0">
      <selection activeCell="CH8" sqref="CH8:CL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11222</v>
      </c>
      <c r="R7" s="753"/>
      <c r="S7" s="753"/>
      <c r="T7" s="753"/>
      <c r="U7" s="753"/>
      <c r="V7" s="753">
        <v>10644</v>
      </c>
      <c r="W7" s="753"/>
      <c r="X7" s="753"/>
      <c r="Y7" s="753"/>
      <c r="Z7" s="753"/>
      <c r="AA7" s="753">
        <v>578</v>
      </c>
      <c r="AB7" s="753"/>
      <c r="AC7" s="753"/>
      <c r="AD7" s="753"/>
      <c r="AE7" s="754"/>
      <c r="AF7" s="755">
        <v>473</v>
      </c>
      <c r="AG7" s="756"/>
      <c r="AH7" s="756"/>
      <c r="AI7" s="756"/>
      <c r="AJ7" s="757"/>
      <c r="AK7" s="758">
        <v>736</v>
      </c>
      <c r="AL7" s="759"/>
      <c r="AM7" s="759"/>
      <c r="AN7" s="759"/>
      <c r="AO7" s="759"/>
      <c r="AP7" s="759">
        <v>7627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579</v>
      </c>
      <c r="BT7" s="747"/>
      <c r="BU7" s="747"/>
      <c r="BV7" s="747"/>
      <c r="BW7" s="747"/>
      <c r="BX7" s="747"/>
      <c r="BY7" s="747"/>
      <c r="BZ7" s="747"/>
      <c r="CA7" s="747"/>
      <c r="CB7" s="747"/>
      <c r="CC7" s="747"/>
      <c r="CD7" s="747"/>
      <c r="CE7" s="747"/>
      <c r="CF7" s="747"/>
      <c r="CG7" s="762"/>
      <c r="CH7" s="743">
        <v>-1</v>
      </c>
      <c r="CI7" s="744"/>
      <c r="CJ7" s="744"/>
      <c r="CK7" s="744"/>
      <c r="CL7" s="745"/>
      <c r="CM7" s="743">
        <v>65</v>
      </c>
      <c r="CN7" s="744"/>
      <c r="CO7" s="744"/>
      <c r="CP7" s="744"/>
      <c r="CQ7" s="745"/>
      <c r="CR7" s="743">
        <v>32</v>
      </c>
      <c r="CS7" s="744"/>
      <c r="CT7" s="744"/>
      <c r="CU7" s="744"/>
      <c r="CV7" s="745"/>
      <c r="CW7" s="743" t="s">
        <v>580</v>
      </c>
      <c r="CX7" s="744"/>
      <c r="CY7" s="744"/>
      <c r="CZ7" s="744"/>
      <c r="DA7" s="745"/>
      <c r="DB7" s="743" t="s">
        <v>580</v>
      </c>
      <c r="DC7" s="744"/>
      <c r="DD7" s="744"/>
      <c r="DE7" s="744"/>
      <c r="DF7" s="745"/>
      <c r="DG7" s="743" t="s">
        <v>580</v>
      </c>
      <c r="DH7" s="744"/>
      <c r="DI7" s="744"/>
      <c r="DJ7" s="744"/>
      <c r="DK7" s="745"/>
      <c r="DL7" s="743" t="s">
        <v>580</v>
      </c>
      <c r="DM7" s="744"/>
      <c r="DN7" s="744"/>
      <c r="DO7" s="744"/>
      <c r="DP7" s="745"/>
      <c r="DQ7" s="743" t="s">
        <v>580</v>
      </c>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130</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473</v>
      </c>
      <c r="AG23" s="793"/>
      <c r="AH23" s="793"/>
      <c r="AI23" s="793"/>
      <c r="AJ23" s="796"/>
      <c r="AK23" s="797"/>
      <c r="AL23" s="798"/>
      <c r="AM23" s="798"/>
      <c r="AN23" s="798"/>
      <c r="AO23" s="798"/>
      <c r="AP23" s="793"/>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2162</v>
      </c>
      <c r="R28" s="823"/>
      <c r="S28" s="823"/>
      <c r="T28" s="823"/>
      <c r="U28" s="823"/>
      <c r="V28" s="823">
        <v>2102</v>
      </c>
      <c r="W28" s="823"/>
      <c r="X28" s="823"/>
      <c r="Y28" s="823"/>
      <c r="Z28" s="823"/>
      <c r="AA28" s="823">
        <v>60</v>
      </c>
      <c r="AB28" s="823"/>
      <c r="AC28" s="823"/>
      <c r="AD28" s="823"/>
      <c r="AE28" s="824"/>
      <c r="AF28" s="825">
        <v>60</v>
      </c>
      <c r="AG28" s="823"/>
      <c r="AH28" s="823"/>
      <c r="AI28" s="823"/>
      <c r="AJ28" s="826"/>
      <c r="AK28" s="827">
        <v>195</v>
      </c>
      <c r="AL28" s="828"/>
      <c r="AM28" s="828"/>
      <c r="AN28" s="828"/>
      <c r="AO28" s="828"/>
      <c r="AP28" s="828" t="s">
        <v>580</v>
      </c>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2261</v>
      </c>
      <c r="R29" s="784"/>
      <c r="S29" s="784"/>
      <c r="T29" s="784"/>
      <c r="U29" s="784"/>
      <c r="V29" s="784">
        <v>2131</v>
      </c>
      <c r="W29" s="784"/>
      <c r="X29" s="784"/>
      <c r="Y29" s="784"/>
      <c r="Z29" s="784"/>
      <c r="AA29" s="784">
        <v>130</v>
      </c>
      <c r="AB29" s="784"/>
      <c r="AC29" s="784"/>
      <c r="AD29" s="784"/>
      <c r="AE29" s="785"/>
      <c r="AF29" s="786">
        <v>130</v>
      </c>
      <c r="AG29" s="787"/>
      <c r="AH29" s="787"/>
      <c r="AI29" s="787"/>
      <c r="AJ29" s="788"/>
      <c r="AK29" s="834">
        <v>393</v>
      </c>
      <c r="AL29" s="830"/>
      <c r="AM29" s="830"/>
      <c r="AN29" s="830"/>
      <c r="AO29" s="830"/>
      <c r="AP29" s="830" t="s">
        <v>580</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245</v>
      </c>
      <c r="R30" s="784"/>
      <c r="S30" s="784"/>
      <c r="T30" s="784"/>
      <c r="U30" s="784"/>
      <c r="V30" s="784">
        <v>244</v>
      </c>
      <c r="W30" s="784"/>
      <c r="X30" s="784"/>
      <c r="Y30" s="784"/>
      <c r="Z30" s="784"/>
      <c r="AA30" s="784">
        <v>1</v>
      </c>
      <c r="AB30" s="784"/>
      <c r="AC30" s="784"/>
      <c r="AD30" s="784"/>
      <c r="AE30" s="785"/>
      <c r="AF30" s="786">
        <v>1</v>
      </c>
      <c r="AG30" s="787"/>
      <c r="AH30" s="787"/>
      <c r="AI30" s="787"/>
      <c r="AJ30" s="788"/>
      <c r="AK30" s="834">
        <v>81</v>
      </c>
      <c r="AL30" s="830"/>
      <c r="AM30" s="830"/>
      <c r="AN30" s="830"/>
      <c r="AO30" s="830"/>
      <c r="AP30" s="830" t="s">
        <v>580</v>
      </c>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212</v>
      </c>
      <c r="R31" s="784"/>
      <c r="S31" s="784"/>
      <c r="T31" s="784"/>
      <c r="U31" s="784"/>
      <c r="V31" s="784">
        <v>158</v>
      </c>
      <c r="W31" s="784"/>
      <c r="X31" s="784"/>
      <c r="Y31" s="784"/>
      <c r="Z31" s="784"/>
      <c r="AA31" s="784">
        <v>54</v>
      </c>
      <c r="AB31" s="784"/>
      <c r="AC31" s="784"/>
      <c r="AD31" s="784"/>
      <c r="AE31" s="785"/>
      <c r="AF31" s="786">
        <v>349</v>
      </c>
      <c r="AG31" s="787"/>
      <c r="AH31" s="787"/>
      <c r="AI31" s="787"/>
      <c r="AJ31" s="788"/>
      <c r="AK31" s="834">
        <v>0</v>
      </c>
      <c r="AL31" s="830"/>
      <c r="AM31" s="830"/>
      <c r="AN31" s="830"/>
      <c r="AO31" s="830"/>
      <c r="AP31" s="830">
        <v>265</v>
      </c>
      <c r="AQ31" s="830"/>
      <c r="AR31" s="830"/>
      <c r="AS31" s="830"/>
      <c r="AT31" s="830"/>
      <c r="AU31" s="830"/>
      <c r="AV31" s="830"/>
      <c r="AW31" s="830"/>
      <c r="AX31" s="830"/>
      <c r="AY31" s="830"/>
      <c r="AZ31" s="831"/>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411</v>
      </c>
      <c r="C32" s="781"/>
      <c r="D32" s="781"/>
      <c r="E32" s="781"/>
      <c r="F32" s="781"/>
      <c r="G32" s="781"/>
      <c r="H32" s="781"/>
      <c r="I32" s="781"/>
      <c r="J32" s="781"/>
      <c r="K32" s="781"/>
      <c r="L32" s="781"/>
      <c r="M32" s="781"/>
      <c r="N32" s="781"/>
      <c r="O32" s="781"/>
      <c r="P32" s="782"/>
      <c r="Q32" s="783">
        <v>43</v>
      </c>
      <c r="R32" s="784"/>
      <c r="S32" s="784"/>
      <c r="T32" s="784"/>
      <c r="U32" s="784"/>
      <c r="V32" s="784">
        <v>43</v>
      </c>
      <c r="W32" s="784"/>
      <c r="X32" s="784"/>
      <c r="Y32" s="784"/>
      <c r="Z32" s="784"/>
      <c r="AA32" s="784">
        <v>0</v>
      </c>
      <c r="AB32" s="784"/>
      <c r="AC32" s="784"/>
      <c r="AD32" s="784"/>
      <c r="AE32" s="785"/>
      <c r="AF32" s="786" t="s">
        <v>130</v>
      </c>
      <c r="AG32" s="787"/>
      <c r="AH32" s="787"/>
      <c r="AI32" s="787"/>
      <c r="AJ32" s="788"/>
      <c r="AK32" s="834">
        <v>40</v>
      </c>
      <c r="AL32" s="830"/>
      <c r="AM32" s="830"/>
      <c r="AN32" s="830"/>
      <c r="AO32" s="830"/>
      <c r="AP32" s="830" t="s">
        <v>580</v>
      </c>
      <c r="AQ32" s="830"/>
      <c r="AR32" s="830"/>
      <c r="AS32" s="830"/>
      <c r="AT32" s="830"/>
      <c r="AU32" s="830"/>
      <c r="AV32" s="830"/>
      <c r="AW32" s="830"/>
      <c r="AX32" s="830"/>
      <c r="AY32" s="830"/>
      <c r="AZ32" s="831"/>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393</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540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417</v>
      </c>
      <c r="B66" s="728"/>
      <c r="C66" s="728"/>
      <c r="D66" s="728"/>
      <c r="E66" s="728"/>
      <c r="F66" s="728"/>
      <c r="G66" s="728"/>
      <c r="H66" s="728"/>
      <c r="I66" s="728"/>
      <c r="J66" s="728"/>
      <c r="K66" s="728"/>
      <c r="L66" s="728"/>
      <c r="M66" s="728"/>
      <c r="N66" s="728"/>
      <c r="O66" s="728"/>
      <c r="P66" s="729"/>
      <c r="Q66" s="733" t="s">
        <v>418</v>
      </c>
      <c r="R66" s="734"/>
      <c r="S66" s="734"/>
      <c r="T66" s="734"/>
      <c r="U66" s="735"/>
      <c r="V66" s="733" t="s">
        <v>399</v>
      </c>
      <c r="W66" s="734"/>
      <c r="X66" s="734"/>
      <c r="Y66" s="734"/>
      <c r="Z66" s="735"/>
      <c r="AA66" s="733" t="s">
        <v>400</v>
      </c>
      <c r="AB66" s="734"/>
      <c r="AC66" s="734"/>
      <c r="AD66" s="734"/>
      <c r="AE66" s="735"/>
      <c r="AF66" s="854" t="s">
        <v>401</v>
      </c>
      <c r="AG66" s="815"/>
      <c r="AH66" s="815"/>
      <c r="AI66" s="815"/>
      <c r="AJ66" s="855"/>
      <c r="AK66" s="733" t="s">
        <v>402</v>
      </c>
      <c r="AL66" s="728"/>
      <c r="AM66" s="728"/>
      <c r="AN66" s="728"/>
      <c r="AO66" s="729"/>
      <c r="AP66" s="733" t="s">
        <v>403</v>
      </c>
      <c r="AQ66" s="734"/>
      <c r="AR66" s="734"/>
      <c r="AS66" s="734"/>
      <c r="AT66" s="735"/>
      <c r="AU66" s="733" t="s">
        <v>419</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581</v>
      </c>
      <c r="C68" s="870"/>
      <c r="D68" s="870"/>
      <c r="E68" s="870"/>
      <c r="F68" s="870"/>
      <c r="G68" s="870"/>
      <c r="H68" s="870"/>
      <c r="I68" s="870"/>
      <c r="J68" s="870"/>
      <c r="K68" s="870"/>
      <c r="L68" s="870"/>
      <c r="M68" s="870"/>
      <c r="N68" s="870"/>
      <c r="O68" s="870"/>
      <c r="P68" s="871"/>
      <c r="Q68" s="872">
        <v>1799</v>
      </c>
      <c r="R68" s="866"/>
      <c r="S68" s="866"/>
      <c r="T68" s="866"/>
      <c r="U68" s="866"/>
      <c r="V68" s="866">
        <v>1376</v>
      </c>
      <c r="W68" s="866"/>
      <c r="X68" s="866"/>
      <c r="Y68" s="866"/>
      <c r="Z68" s="866"/>
      <c r="AA68" s="866">
        <v>423</v>
      </c>
      <c r="AB68" s="866"/>
      <c r="AC68" s="866"/>
      <c r="AD68" s="866"/>
      <c r="AE68" s="866"/>
      <c r="AF68" s="866">
        <v>423</v>
      </c>
      <c r="AG68" s="866"/>
      <c r="AH68" s="866"/>
      <c r="AI68" s="866"/>
      <c r="AJ68" s="866"/>
      <c r="AK68" s="866" t="s">
        <v>580</v>
      </c>
      <c r="AL68" s="866"/>
      <c r="AM68" s="866"/>
      <c r="AN68" s="866"/>
      <c r="AO68" s="866"/>
      <c r="AP68" s="866" t="s">
        <v>580</v>
      </c>
      <c r="AQ68" s="866"/>
      <c r="AR68" s="866"/>
      <c r="AS68" s="866"/>
      <c r="AT68" s="866"/>
      <c r="AU68" s="866" t="s">
        <v>580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582</v>
      </c>
      <c r="C69" s="874"/>
      <c r="D69" s="874"/>
      <c r="E69" s="874"/>
      <c r="F69" s="874"/>
      <c r="G69" s="874"/>
      <c r="H69" s="874"/>
      <c r="I69" s="874"/>
      <c r="J69" s="874"/>
      <c r="K69" s="874"/>
      <c r="L69" s="874"/>
      <c r="M69" s="874"/>
      <c r="N69" s="874"/>
      <c r="O69" s="874"/>
      <c r="P69" s="875"/>
      <c r="Q69" s="876">
        <v>341</v>
      </c>
      <c r="R69" s="830"/>
      <c r="S69" s="830"/>
      <c r="T69" s="830"/>
      <c r="U69" s="830"/>
      <c r="V69" s="830">
        <v>340</v>
      </c>
      <c r="W69" s="830"/>
      <c r="X69" s="830"/>
      <c r="Y69" s="830"/>
      <c r="Z69" s="830"/>
      <c r="AA69" s="830">
        <v>1</v>
      </c>
      <c r="AB69" s="830"/>
      <c r="AC69" s="830"/>
      <c r="AD69" s="830"/>
      <c r="AE69" s="830"/>
      <c r="AF69" s="830">
        <v>1</v>
      </c>
      <c r="AG69" s="830"/>
      <c r="AH69" s="830"/>
      <c r="AI69" s="830"/>
      <c r="AJ69" s="830"/>
      <c r="AK69" s="830">
        <v>2</v>
      </c>
      <c r="AL69" s="830"/>
      <c r="AM69" s="830"/>
      <c r="AN69" s="830"/>
      <c r="AO69" s="830"/>
      <c r="AP69" s="830" t="s">
        <v>580</v>
      </c>
      <c r="AQ69" s="830"/>
      <c r="AR69" s="830"/>
      <c r="AS69" s="830"/>
      <c r="AT69" s="830"/>
      <c r="AU69" s="830" t="s">
        <v>580</v>
      </c>
      <c r="AV69" s="830"/>
      <c r="AW69" s="830"/>
      <c r="AX69" s="830"/>
      <c r="AY69" s="830"/>
      <c r="AZ69" s="832" t="s">
        <v>590</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583</v>
      </c>
      <c r="C70" s="874"/>
      <c r="D70" s="874"/>
      <c r="E70" s="874"/>
      <c r="F70" s="874"/>
      <c r="G70" s="874"/>
      <c r="H70" s="874"/>
      <c r="I70" s="874"/>
      <c r="J70" s="874"/>
      <c r="K70" s="874"/>
      <c r="L70" s="874"/>
      <c r="M70" s="874"/>
      <c r="N70" s="874"/>
      <c r="O70" s="874"/>
      <c r="P70" s="875"/>
      <c r="Q70" s="876">
        <v>30</v>
      </c>
      <c r="R70" s="830"/>
      <c r="S70" s="830"/>
      <c r="T70" s="830"/>
      <c r="U70" s="830"/>
      <c r="V70" s="830">
        <v>26</v>
      </c>
      <c r="W70" s="830"/>
      <c r="X70" s="830"/>
      <c r="Y70" s="830"/>
      <c r="Z70" s="830"/>
      <c r="AA70" s="830">
        <v>4</v>
      </c>
      <c r="AB70" s="830"/>
      <c r="AC70" s="830"/>
      <c r="AD70" s="830"/>
      <c r="AE70" s="830"/>
      <c r="AF70" s="830">
        <v>4</v>
      </c>
      <c r="AG70" s="830"/>
      <c r="AH70" s="830"/>
      <c r="AI70" s="830"/>
      <c r="AJ70" s="830"/>
      <c r="AK70" s="830" t="s">
        <v>580</v>
      </c>
      <c r="AL70" s="830"/>
      <c r="AM70" s="830"/>
      <c r="AN70" s="830"/>
      <c r="AO70" s="830"/>
      <c r="AP70" s="830" t="s">
        <v>580</v>
      </c>
      <c r="AQ70" s="830"/>
      <c r="AR70" s="830"/>
      <c r="AS70" s="830"/>
      <c r="AT70" s="830"/>
      <c r="AU70" s="830" t="s">
        <v>580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584</v>
      </c>
      <c r="C71" s="874"/>
      <c r="D71" s="874"/>
      <c r="E71" s="874"/>
      <c r="F71" s="874"/>
      <c r="G71" s="874"/>
      <c r="H71" s="874"/>
      <c r="I71" s="874"/>
      <c r="J71" s="874"/>
      <c r="K71" s="874"/>
      <c r="L71" s="874"/>
      <c r="M71" s="874"/>
      <c r="N71" s="874"/>
      <c r="O71" s="874"/>
      <c r="P71" s="875"/>
      <c r="Q71" s="876">
        <v>62</v>
      </c>
      <c r="R71" s="830"/>
      <c r="S71" s="830"/>
      <c r="T71" s="830"/>
      <c r="U71" s="830"/>
      <c r="V71" s="830">
        <v>57</v>
      </c>
      <c r="W71" s="830"/>
      <c r="X71" s="830"/>
      <c r="Y71" s="830"/>
      <c r="Z71" s="830"/>
      <c r="AA71" s="830">
        <v>5</v>
      </c>
      <c r="AB71" s="830"/>
      <c r="AC71" s="830"/>
      <c r="AD71" s="830"/>
      <c r="AE71" s="830"/>
      <c r="AF71" s="830">
        <v>5</v>
      </c>
      <c r="AG71" s="830"/>
      <c r="AH71" s="830"/>
      <c r="AI71" s="830"/>
      <c r="AJ71" s="830"/>
      <c r="AK71" s="830" t="s">
        <v>580</v>
      </c>
      <c r="AL71" s="830"/>
      <c r="AM71" s="830"/>
      <c r="AN71" s="830"/>
      <c r="AO71" s="830"/>
      <c r="AP71" s="830" t="s">
        <v>580</v>
      </c>
      <c r="AQ71" s="830"/>
      <c r="AR71" s="830"/>
      <c r="AS71" s="830"/>
      <c r="AT71" s="830"/>
      <c r="AU71" s="830" t="s">
        <v>580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585</v>
      </c>
      <c r="C72" s="874"/>
      <c r="D72" s="874"/>
      <c r="E72" s="874"/>
      <c r="F72" s="874"/>
      <c r="G72" s="874"/>
      <c r="H72" s="874"/>
      <c r="I72" s="874"/>
      <c r="J72" s="874"/>
      <c r="K72" s="874"/>
      <c r="L72" s="874"/>
      <c r="M72" s="874"/>
      <c r="N72" s="874"/>
      <c r="O72" s="874"/>
      <c r="P72" s="875"/>
      <c r="Q72" s="876">
        <v>343</v>
      </c>
      <c r="R72" s="830"/>
      <c r="S72" s="830"/>
      <c r="T72" s="830"/>
      <c r="U72" s="830"/>
      <c r="V72" s="830">
        <v>229</v>
      </c>
      <c r="W72" s="830"/>
      <c r="X72" s="830"/>
      <c r="Y72" s="830"/>
      <c r="Z72" s="830"/>
      <c r="AA72" s="830">
        <v>114</v>
      </c>
      <c r="AB72" s="830"/>
      <c r="AC72" s="830"/>
      <c r="AD72" s="830"/>
      <c r="AE72" s="830"/>
      <c r="AF72" s="830">
        <v>114</v>
      </c>
      <c r="AG72" s="830"/>
      <c r="AH72" s="830"/>
      <c r="AI72" s="830"/>
      <c r="AJ72" s="830"/>
      <c r="AK72" s="830">
        <v>133</v>
      </c>
      <c r="AL72" s="830"/>
      <c r="AM72" s="830"/>
      <c r="AN72" s="830"/>
      <c r="AO72" s="830"/>
      <c r="AP72" s="830" t="s">
        <v>580</v>
      </c>
      <c r="AQ72" s="830"/>
      <c r="AR72" s="830"/>
      <c r="AS72" s="830"/>
      <c r="AT72" s="830"/>
      <c r="AU72" s="830" t="s">
        <v>580</v>
      </c>
      <c r="AV72" s="830"/>
      <c r="AW72" s="830"/>
      <c r="AX72" s="830"/>
      <c r="AY72" s="830"/>
      <c r="AZ72" s="832" t="s">
        <v>591</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586</v>
      </c>
      <c r="C73" s="874"/>
      <c r="D73" s="874"/>
      <c r="E73" s="874"/>
      <c r="F73" s="874"/>
      <c r="G73" s="874"/>
      <c r="H73" s="874"/>
      <c r="I73" s="874"/>
      <c r="J73" s="874"/>
      <c r="K73" s="874"/>
      <c r="L73" s="874"/>
      <c r="M73" s="874"/>
      <c r="N73" s="874"/>
      <c r="O73" s="874"/>
      <c r="P73" s="875"/>
      <c r="Q73" s="876">
        <v>204864</v>
      </c>
      <c r="R73" s="830"/>
      <c r="S73" s="830"/>
      <c r="T73" s="830"/>
      <c r="U73" s="830"/>
      <c r="V73" s="830">
        <v>198243</v>
      </c>
      <c r="W73" s="830"/>
      <c r="X73" s="830"/>
      <c r="Y73" s="830"/>
      <c r="Z73" s="830"/>
      <c r="AA73" s="830">
        <v>6621</v>
      </c>
      <c r="AB73" s="830"/>
      <c r="AC73" s="830"/>
      <c r="AD73" s="830"/>
      <c r="AE73" s="830"/>
      <c r="AF73" s="830">
        <v>6621</v>
      </c>
      <c r="AG73" s="830"/>
      <c r="AH73" s="830"/>
      <c r="AI73" s="830"/>
      <c r="AJ73" s="830"/>
      <c r="AK73" s="830" t="s">
        <v>580</v>
      </c>
      <c r="AL73" s="830"/>
      <c r="AM73" s="830"/>
      <c r="AN73" s="830"/>
      <c r="AO73" s="830"/>
      <c r="AP73" s="830" t="s">
        <v>580</v>
      </c>
      <c r="AQ73" s="830"/>
      <c r="AR73" s="830"/>
      <c r="AS73" s="830"/>
      <c r="AT73" s="830"/>
      <c r="AU73" s="830" t="s">
        <v>580</v>
      </c>
      <c r="AV73" s="830"/>
      <c r="AW73" s="830"/>
      <c r="AX73" s="830"/>
      <c r="AY73" s="830"/>
      <c r="AZ73" s="832" t="s">
        <v>589</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587</v>
      </c>
      <c r="C74" s="874"/>
      <c r="D74" s="874"/>
      <c r="E74" s="874"/>
      <c r="F74" s="874"/>
      <c r="G74" s="874"/>
      <c r="H74" s="874"/>
      <c r="I74" s="874"/>
      <c r="J74" s="874"/>
      <c r="K74" s="874"/>
      <c r="L74" s="874"/>
      <c r="M74" s="874"/>
      <c r="N74" s="874"/>
      <c r="O74" s="874"/>
      <c r="P74" s="875"/>
      <c r="Q74" s="876">
        <v>1061</v>
      </c>
      <c r="R74" s="830"/>
      <c r="S74" s="830"/>
      <c r="T74" s="830"/>
      <c r="U74" s="830"/>
      <c r="V74" s="830">
        <v>1049</v>
      </c>
      <c r="W74" s="830"/>
      <c r="X74" s="830"/>
      <c r="Y74" s="830"/>
      <c r="Z74" s="830"/>
      <c r="AA74" s="830">
        <v>12</v>
      </c>
      <c r="AB74" s="830"/>
      <c r="AC74" s="830"/>
      <c r="AD74" s="830"/>
      <c r="AE74" s="830"/>
      <c r="AF74" s="830">
        <v>10</v>
      </c>
      <c r="AG74" s="830"/>
      <c r="AH74" s="830"/>
      <c r="AI74" s="830"/>
      <c r="AJ74" s="830"/>
      <c r="AK74" s="830" t="s">
        <v>580</v>
      </c>
      <c r="AL74" s="830"/>
      <c r="AM74" s="830"/>
      <c r="AN74" s="830"/>
      <c r="AO74" s="830"/>
      <c r="AP74" s="830">
        <v>556</v>
      </c>
      <c r="AQ74" s="830"/>
      <c r="AR74" s="830"/>
      <c r="AS74" s="830"/>
      <c r="AT74" s="830"/>
      <c r="AU74" s="830">
        <v>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588</v>
      </c>
      <c r="C75" s="874"/>
      <c r="D75" s="874"/>
      <c r="E75" s="874"/>
      <c r="F75" s="874"/>
      <c r="G75" s="874"/>
      <c r="H75" s="874"/>
      <c r="I75" s="874"/>
      <c r="J75" s="874"/>
      <c r="K75" s="874"/>
      <c r="L75" s="874"/>
      <c r="M75" s="874"/>
      <c r="N75" s="874"/>
      <c r="O75" s="874"/>
      <c r="P75" s="875"/>
      <c r="Q75" s="877">
        <v>652</v>
      </c>
      <c r="R75" s="878"/>
      <c r="S75" s="878"/>
      <c r="T75" s="878"/>
      <c r="U75" s="834"/>
      <c r="V75" s="879">
        <v>626</v>
      </c>
      <c r="W75" s="878"/>
      <c r="X75" s="878"/>
      <c r="Y75" s="878"/>
      <c r="Z75" s="834"/>
      <c r="AA75" s="879">
        <v>25</v>
      </c>
      <c r="AB75" s="878"/>
      <c r="AC75" s="878"/>
      <c r="AD75" s="878"/>
      <c r="AE75" s="834"/>
      <c r="AF75" s="879">
        <v>25</v>
      </c>
      <c r="AG75" s="878"/>
      <c r="AH75" s="878"/>
      <c r="AI75" s="878"/>
      <c r="AJ75" s="834"/>
      <c r="AK75" s="879">
        <v>2</v>
      </c>
      <c r="AL75" s="878"/>
      <c r="AM75" s="878"/>
      <c r="AN75" s="878"/>
      <c r="AO75" s="834"/>
      <c r="AP75" s="879" t="s">
        <v>580</v>
      </c>
      <c r="AQ75" s="878"/>
      <c r="AR75" s="878"/>
      <c r="AS75" s="878"/>
      <c r="AT75" s="834"/>
      <c r="AU75" s="879">
        <v>0</v>
      </c>
      <c r="AV75" s="878"/>
      <c r="AW75" s="878"/>
      <c r="AX75" s="878"/>
      <c r="AY75" s="834"/>
      <c r="AZ75" s="832" t="s">
        <v>592</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420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7434</v>
      </c>
      <c r="AG88" s="844"/>
      <c r="AH88" s="844"/>
      <c r="AI88" s="844"/>
      <c r="AJ88" s="844"/>
      <c r="AK88" s="841"/>
      <c r="AL88" s="841"/>
      <c r="AM88" s="841"/>
      <c r="AN88" s="841"/>
      <c r="AO88" s="841"/>
      <c r="AP88" s="844">
        <v>556</v>
      </c>
      <c r="AQ88" s="844"/>
      <c r="AR88" s="844"/>
      <c r="AS88" s="844"/>
      <c r="AT88" s="844"/>
      <c r="AU88" s="844">
        <v>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32</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429</v>
      </c>
      <c r="AB109" s="893"/>
      <c r="AC109" s="893"/>
      <c r="AD109" s="893"/>
      <c r="AE109" s="894"/>
      <c r="AF109" s="892" t="s">
        <v>430</v>
      </c>
      <c r="AG109" s="893"/>
      <c r="AH109" s="893"/>
      <c r="AI109" s="893"/>
      <c r="AJ109" s="894"/>
      <c r="AK109" s="892" t="s">
        <v>310</v>
      </c>
      <c r="AL109" s="893"/>
      <c r="AM109" s="893"/>
      <c r="AN109" s="893"/>
      <c r="AO109" s="894"/>
      <c r="AP109" s="892" t="s">
        <v>431</v>
      </c>
      <c r="AQ109" s="893"/>
      <c r="AR109" s="893"/>
      <c r="AS109" s="893"/>
      <c r="AT109" s="895"/>
      <c r="AU109" s="91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429</v>
      </c>
      <c r="BR109" s="893"/>
      <c r="BS109" s="893"/>
      <c r="BT109" s="893"/>
      <c r="BU109" s="894"/>
      <c r="BV109" s="892" t="s">
        <v>430</v>
      </c>
      <c r="BW109" s="893"/>
      <c r="BX109" s="893"/>
      <c r="BY109" s="893"/>
      <c r="BZ109" s="894"/>
      <c r="CA109" s="892" t="s">
        <v>310</v>
      </c>
      <c r="CB109" s="893"/>
      <c r="CC109" s="893"/>
      <c r="CD109" s="893"/>
      <c r="CE109" s="894"/>
      <c r="CF109" s="913" t="s">
        <v>431</v>
      </c>
      <c r="CG109" s="913"/>
      <c r="CH109" s="913"/>
      <c r="CI109" s="913"/>
      <c r="CJ109" s="913"/>
      <c r="CK109" s="892"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429</v>
      </c>
      <c r="DH109" s="893"/>
      <c r="DI109" s="893"/>
      <c r="DJ109" s="893"/>
      <c r="DK109" s="894"/>
      <c r="DL109" s="892" t="s">
        <v>430</v>
      </c>
      <c r="DM109" s="893"/>
      <c r="DN109" s="893"/>
      <c r="DO109" s="893"/>
      <c r="DP109" s="894"/>
      <c r="DQ109" s="892" t="s">
        <v>310</v>
      </c>
      <c r="DR109" s="893"/>
      <c r="DS109" s="893"/>
      <c r="DT109" s="893"/>
      <c r="DU109" s="894"/>
      <c r="DV109" s="892" t="s">
        <v>431</v>
      </c>
      <c r="DW109" s="893"/>
      <c r="DX109" s="893"/>
      <c r="DY109" s="893"/>
      <c r="DZ109" s="895"/>
    </row>
    <row r="110" spans="1:131" s="230" customFormat="1" ht="26.25" customHeight="1" x14ac:dyDescent="0.15">
      <c r="A110" s="896" t="s">
        <v>433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713126</v>
      </c>
      <c r="AB110" s="900"/>
      <c r="AC110" s="900"/>
      <c r="AD110" s="900"/>
      <c r="AE110" s="901"/>
      <c r="AF110" s="902">
        <v>728261</v>
      </c>
      <c r="AG110" s="900"/>
      <c r="AH110" s="900"/>
      <c r="AI110" s="900"/>
      <c r="AJ110" s="901"/>
      <c r="AK110" s="902">
        <v>770352</v>
      </c>
      <c r="AL110" s="900"/>
      <c r="AM110" s="900"/>
      <c r="AN110" s="900"/>
      <c r="AO110" s="901"/>
      <c r="AP110" s="903">
        <v>16.399999999999999</v>
      </c>
      <c r="AQ110" s="904"/>
      <c r="AR110" s="904"/>
      <c r="AS110" s="904"/>
      <c r="AT110" s="905"/>
      <c r="AU110" s="906" t="s">
        <v>75</v>
      </c>
      <c r="AV110" s="907"/>
      <c r="AW110" s="907"/>
      <c r="AX110" s="907"/>
      <c r="AY110" s="907"/>
      <c r="AZ110" s="929" t="s">
        <v>434</v>
      </c>
      <c r="BA110" s="897"/>
      <c r="BB110" s="897"/>
      <c r="BC110" s="897"/>
      <c r="BD110" s="897"/>
      <c r="BE110" s="897"/>
      <c r="BF110" s="897"/>
      <c r="BG110" s="897"/>
      <c r="BH110" s="897"/>
      <c r="BI110" s="897"/>
      <c r="BJ110" s="897"/>
      <c r="BK110" s="897"/>
      <c r="BL110" s="897"/>
      <c r="BM110" s="897"/>
      <c r="BN110" s="897"/>
      <c r="BO110" s="897"/>
      <c r="BP110" s="898"/>
      <c r="BQ110" s="930">
        <v>7895272</v>
      </c>
      <c r="BR110" s="931"/>
      <c r="BS110" s="931"/>
      <c r="BT110" s="931"/>
      <c r="BU110" s="931"/>
      <c r="BV110" s="931">
        <v>7978912</v>
      </c>
      <c r="BW110" s="931"/>
      <c r="BX110" s="931"/>
      <c r="BY110" s="931"/>
      <c r="BZ110" s="931"/>
      <c r="CA110" s="931">
        <v>7627289</v>
      </c>
      <c r="CB110" s="931"/>
      <c r="CC110" s="931"/>
      <c r="CD110" s="931"/>
      <c r="CE110" s="931"/>
      <c r="CF110" s="944">
        <v>162</v>
      </c>
      <c r="CG110" s="945"/>
      <c r="CH110" s="945"/>
      <c r="CI110" s="945"/>
      <c r="CJ110" s="945"/>
      <c r="CK110" s="946" t="s">
        <v>435</v>
      </c>
      <c r="CL110" s="947"/>
      <c r="CM110" s="929" t="s">
        <v>436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t="s">
        <v>130</v>
      </c>
      <c r="DR110" s="931"/>
      <c r="DS110" s="931"/>
      <c r="DT110" s="931"/>
      <c r="DU110" s="931"/>
      <c r="DV110" s="932" t="s">
        <v>130</v>
      </c>
      <c r="DW110" s="932"/>
      <c r="DX110" s="932"/>
      <c r="DY110" s="932"/>
      <c r="DZ110" s="933"/>
    </row>
    <row r="111" spans="1:131" s="230" customFormat="1" ht="26.25" customHeight="1" x14ac:dyDescent="0.15">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130</v>
      </c>
      <c r="AG111" s="938"/>
      <c r="AH111" s="938"/>
      <c r="AI111" s="938"/>
      <c r="AJ111" s="939"/>
      <c r="AK111" s="940" t="s">
        <v>130</v>
      </c>
      <c r="AL111" s="938"/>
      <c r="AM111" s="938"/>
      <c r="AN111" s="938"/>
      <c r="AO111" s="939"/>
      <c r="AP111" s="941" t="s">
        <v>130</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130</v>
      </c>
      <c r="BW111" s="926"/>
      <c r="BX111" s="926"/>
      <c r="BY111" s="926"/>
      <c r="BZ111" s="926"/>
      <c r="CA111" s="926" t="s">
        <v>130</v>
      </c>
      <c r="CB111" s="926"/>
      <c r="CC111" s="926"/>
      <c r="CD111" s="926"/>
      <c r="CE111" s="926"/>
      <c r="CF111" s="920" t="s">
        <v>130</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395</v>
      </c>
      <c r="DM111" s="926"/>
      <c r="DN111" s="926"/>
      <c r="DO111" s="926"/>
      <c r="DP111" s="926"/>
      <c r="DQ111" s="926" t="s">
        <v>395</v>
      </c>
      <c r="DR111" s="926"/>
      <c r="DS111" s="926"/>
      <c r="DT111" s="926"/>
      <c r="DU111" s="926"/>
      <c r="DV111" s="927" t="s">
        <v>130</v>
      </c>
      <c r="DW111" s="927"/>
      <c r="DX111" s="927"/>
      <c r="DY111" s="927"/>
      <c r="DZ111" s="928"/>
    </row>
    <row r="112" spans="1:131" s="230" customFormat="1" ht="26.25" customHeight="1" x14ac:dyDescent="0.15">
      <c r="A112" s="952" t="s">
        <v>440</v>
      </c>
      <c r="B112" s="953"/>
      <c r="C112" s="923" t="s">
        <v>441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395</v>
      </c>
      <c r="AG112" s="959"/>
      <c r="AH112" s="959"/>
      <c r="AI112" s="959"/>
      <c r="AJ112" s="960"/>
      <c r="AK112" s="961" t="s">
        <v>395</v>
      </c>
      <c r="AL112" s="959"/>
      <c r="AM112" s="959"/>
      <c r="AN112" s="959"/>
      <c r="AO112" s="960"/>
      <c r="AP112" s="962" t="s">
        <v>130</v>
      </c>
      <c r="AQ112" s="963"/>
      <c r="AR112" s="963"/>
      <c r="AS112" s="963"/>
      <c r="AT112" s="964"/>
      <c r="AU112" s="908"/>
      <c r="AV112" s="909"/>
      <c r="AW112" s="909"/>
      <c r="AX112" s="909"/>
      <c r="AY112" s="909"/>
      <c r="AZ112" s="922" t="s">
        <v>442</v>
      </c>
      <c r="BA112" s="923"/>
      <c r="BB112" s="923"/>
      <c r="BC112" s="923"/>
      <c r="BD112" s="923"/>
      <c r="BE112" s="923"/>
      <c r="BF112" s="923"/>
      <c r="BG112" s="923"/>
      <c r="BH112" s="923"/>
      <c r="BI112" s="923"/>
      <c r="BJ112" s="923"/>
      <c r="BK112" s="923"/>
      <c r="BL112" s="923"/>
      <c r="BM112" s="923"/>
      <c r="BN112" s="923"/>
      <c r="BO112" s="923"/>
      <c r="BP112" s="924"/>
      <c r="BQ112" s="925">
        <v>369</v>
      </c>
      <c r="BR112" s="926"/>
      <c r="BS112" s="926"/>
      <c r="BT112" s="926"/>
      <c r="BU112" s="926"/>
      <c r="BV112" s="926" t="s">
        <v>130</v>
      </c>
      <c r="BW112" s="926"/>
      <c r="BX112" s="926"/>
      <c r="BY112" s="926"/>
      <c r="BZ112" s="926"/>
      <c r="CA112" s="926" t="s">
        <v>130</v>
      </c>
      <c r="CB112" s="926"/>
      <c r="CC112" s="926"/>
      <c r="CD112" s="926"/>
      <c r="CE112" s="926"/>
      <c r="CF112" s="920" t="s">
        <v>130</v>
      </c>
      <c r="CG112" s="921"/>
      <c r="CH112" s="921"/>
      <c r="CI112" s="921"/>
      <c r="CJ112" s="921"/>
      <c r="CK112" s="948"/>
      <c r="CL112" s="949"/>
      <c r="CM112" s="922" t="s">
        <v>443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395</v>
      </c>
      <c r="DH112" s="926"/>
      <c r="DI112" s="926"/>
      <c r="DJ112" s="926"/>
      <c r="DK112" s="926"/>
      <c r="DL112" s="926" t="s">
        <v>130</v>
      </c>
      <c r="DM112" s="926"/>
      <c r="DN112" s="926"/>
      <c r="DO112" s="926"/>
      <c r="DP112" s="926"/>
      <c r="DQ112" s="926" t="s">
        <v>395</v>
      </c>
      <c r="DR112" s="926"/>
      <c r="DS112" s="926"/>
      <c r="DT112" s="926"/>
      <c r="DU112" s="926"/>
      <c r="DV112" s="927" t="s">
        <v>130</v>
      </c>
      <c r="DW112" s="927"/>
      <c r="DX112" s="927"/>
      <c r="DY112" s="927"/>
      <c r="DZ112" s="928"/>
    </row>
    <row r="113" spans="1:130" s="230" customFormat="1" ht="26.25" customHeight="1" x14ac:dyDescent="0.15">
      <c r="A113" s="954"/>
      <c r="B113" s="955"/>
      <c r="C113" s="923" t="s">
        <v>444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404</v>
      </c>
      <c r="AB113" s="938"/>
      <c r="AC113" s="938"/>
      <c r="AD113" s="938"/>
      <c r="AE113" s="939"/>
      <c r="AF113" s="940">
        <v>407</v>
      </c>
      <c r="AG113" s="938"/>
      <c r="AH113" s="938"/>
      <c r="AI113" s="938"/>
      <c r="AJ113" s="939"/>
      <c r="AK113" s="940" t="s">
        <v>130</v>
      </c>
      <c r="AL113" s="938"/>
      <c r="AM113" s="938"/>
      <c r="AN113" s="938"/>
      <c r="AO113" s="939"/>
      <c r="AP113" s="941" t="s">
        <v>130</v>
      </c>
      <c r="AQ113" s="942"/>
      <c r="AR113" s="942"/>
      <c r="AS113" s="942"/>
      <c r="AT113" s="943"/>
      <c r="AU113" s="908"/>
      <c r="AV113" s="909"/>
      <c r="AW113" s="909"/>
      <c r="AX113" s="909"/>
      <c r="AY113" s="909"/>
      <c r="AZ113" s="922" t="s">
        <v>445</v>
      </c>
      <c r="BA113" s="923"/>
      <c r="BB113" s="923"/>
      <c r="BC113" s="923"/>
      <c r="BD113" s="923"/>
      <c r="BE113" s="923"/>
      <c r="BF113" s="923"/>
      <c r="BG113" s="923"/>
      <c r="BH113" s="923"/>
      <c r="BI113" s="923"/>
      <c r="BJ113" s="923"/>
      <c r="BK113" s="923"/>
      <c r="BL113" s="923"/>
      <c r="BM113" s="923"/>
      <c r="BN113" s="923"/>
      <c r="BO113" s="923"/>
      <c r="BP113" s="924"/>
      <c r="BQ113" s="925">
        <v>8824</v>
      </c>
      <c r="BR113" s="926"/>
      <c r="BS113" s="926"/>
      <c r="BT113" s="926"/>
      <c r="BU113" s="926"/>
      <c r="BV113" s="926">
        <v>8297</v>
      </c>
      <c r="BW113" s="926"/>
      <c r="BX113" s="926"/>
      <c r="BY113" s="926"/>
      <c r="BZ113" s="926"/>
      <c r="CA113" s="926">
        <v>8297</v>
      </c>
      <c r="CB113" s="926"/>
      <c r="CC113" s="926"/>
      <c r="CD113" s="926"/>
      <c r="CE113" s="926"/>
      <c r="CF113" s="920">
        <v>0.2</v>
      </c>
      <c r="CG113" s="921"/>
      <c r="CH113" s="921"/>
      <c r="CI113" s="921"/>
      <c r="CJ113" s="921"/>
      <c r="CK113" s="948"/>
      <c r="CL113" s="949"/>
      <c r="CM113" s="922" t="s">
        <v>446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395</v>
      </c>
      <c r="DM113" s="959"/>
      <c r="DN113" s="959"/>
      <c r="DO113" s="959"/>
      <c r="DP113" s="960"/>
      <c r="DQ113" s="961" t="s">
        <v>130</v>
      </c>
      <c r="DR113" s="959"/>
      <c r="DS113" s="959"/>
      <c r="DT113" s="959"/>
      <c r="DU113" s="960"/>
      <c r="DV113" s="962" t="s">
        <v>130</v>
      </c>
      <c r="DW113" s="963"/>
      <c r="DX113" s="963"/>
      <c r="DY113" s="963"/>
      <c r="DZ113" s="964"/>
    </row>
    <row r="114" spans="1:130" s="230" customFormat="1" ht="26.25" customHeight="1" x14ac:dyDescent="0.15">
      <c r="A114" s="954"/>
      <c r="B114" s="955"/>
      <c r="C114" s="923" t="s">
        <v>447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11046</v>
      </c>
      <c r="AB114" s="959"/>
      <c r="AC114" s="959"/>
      <c r="AD114" s="959"/>
      <c r="AE114" s="960"/>
      <c r="AF114" s="961">
        <v>13157</v>
      </c>
      <c r="AG114" s="959"/>
      <c r="AH114" s="959"/>
      <c r="AI114" s="959"/>
      <c r="AJ114" s="960"/>
      <c r="AK114" s="961">
        <v>13706</v>
      </c>
      <c r="AL114" s="959"/>
      <c r="AM114" s="959"/>
      <c r="AN114" s="959"/>
      <c r="AO114" s="960"/>
      <c r="AP114" s="962">
        <v>0.3</v>
      </c>
      <c r="AQ114" s="963"/>
      <c r="AR114" s="963"/>
      <c r="AS114" s="963"/>
      <c r="AT114" s="964"/>
      <c r="AU114" s="908"/>
      <c r="AV114" s="909"/>
      <c r="AW114" s="909"/>
      <c r="AX114" s="909"/>
      <c r="AY114" s="909"/>
      <c r="AZ114" s="922" t="s">
        <v>448</v>
      </c>
      <c r="BA114" s="923"/>
      <c r="BB114" s="923"/>
      <c r="BC114" s="923"/>
      <c r="BD114" s="923"/>
      <c r="BE114" s="923"/>
      <c r="BF114" s="923"/>
      <c r="BG114" s="923"/>
      <c r="BH114" s="923"/>
      <c r="BI114" s="923"/>
      <c r="BJ114" s="923"/>
      <c r="BK114" s="923"/>
      <c r="BL114" s="923"/>
      <c r="BM114" s="923"/>
      <c r="BN114" s="923"/>
      <c r="BO114" s="923"/>
      <c r="BP114" s="924"/>
      <c r="BQ114" s="925">
        <v>1328056</v>
      </c>
      <c r="BR114" s="926"/>
      <c r="BS114" s="926"/>
      <c r="BT114" s="926"/>
      <c r="BU114" s="926"/>
      <c r="BV114" s="926">
        <v>1442161</v>
      </c>
      <c r="BW114" s="926"/>
      <c r="BX114" s="926"/>
      <c r="BY114" s="926"/>
      <c r="BZ114" s="926"/>
      <c r="CA114" s="926">
        <v>1462710</v>
      </c>
      <c r="CB114" s="926"/>
      <c r="CC114" s="926"/>
      <c r="CD114" s="926"/>
      <c r="CE114" s="926"/>
      <c r="CF114" s="920">
        <v>31.1</v>
      </c>
      <c r="CG114" s="921"/>
      <c r="CH114" s="921"/>
      <c r="CI114" s="921"/>
      <c r="CJ114" s="921"/>
      <c r="CK114" s="948"/>
      <c r="CL114" s="949"/>
      <c r="CM114" s="922" t="s">
        <v>449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395</v>
      </c>
      <c r="DH114" s="959"/>
      <c r="DI114" s="959"/>
      <c r="DJ114" s="959"/>
      <c r="DK114" s="960"/>
      <c r="DL114" s="961" t="s">
        <v>130</v>
      </c>
      <c r="DM114" s="959"/>
      <c r="DN114" s="959"/>
      <c r="DO114" s="959"/>
      <c r="DP114" s="960"/>
      <c r="DQ114" s="961" t="s">
        <v>130</v>
      </c>
      <c r="DR114" s="959"/>
      <c r="DS114" s="959"/>
      <c r="DT114" s="959"/>
      <c r="DU114" s="960"/>
      <c r="DV114" s="962" t="s">
        <v>130</v>
      </c>
      <c r="DW114" s="963"/>
      <c r="DX114" s="963"/>
      <c r="DY114" s="963"/>
      <c r="DZ114" s="964"/>
    </row>
    <row r="115" spans="1:130" s="230" customFormat="1" ht="26.25" customHeight="1" x14ac:dyDescent="0.15">
      <c r="A115" s="954"/>
      <c r="B115" s="955"/>
      <c r="C115" s="923" t="s">
        <v>450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395</v>
      </c>
      <c r="AB115" s="938"/>
      <c r="AC115" s="938"/>
      <c r="AD115" s="938"/>
      <c r="AE115" s="939"/>
      <c r="AF115" s="940" t="s">
        <v>130</v>
      </c>
      <c r="AG115" s="938"/>
      <c r="AH115" s="938"/>
      <c r="AI115" s="938"/>
      <c r="AJ115" s="939"/>
      <c r="AK115" s="940" t="s">
        <v>130</v>
      </c>
      <c r="AL115" s="938"/>
      <c r="AM115" s="938"/>
      <c r="AN115" s="938"/>
      <c r="AO115" s="939"/>
      <c r="AP115" s="941" t="s">
        <v>130</v>
      </c>
      <c r="AQ115" s="942"/>
      <c r="AR115" s="942"/>
      <c r="AS115" s="942"/>
      <c r="AT115" s="943"/>
      <c r="AU115" s="908"/>
      <c r="AV115" s="909"/>
      <c r="AW115" s="909"/>
      <c r="AX115" s="909"/>
      <c r="AY115" s="909"/>
      <c r="AZ115" s="922" t="s">
        <v>451</v>
      </c>
      <c r="BA115" s="923"/>
      <c r="BB115" s="923"/>
      <c r="BC115" s="923"/>
      <c r="BD115" s="923"/>
      <c r="BE115" s="923"/>
      <c r="BF115" s="923"/>
      <c r="BG115" s="923"/>
      <c r="BH115" s="923"/>
      <c r="BI115" s="923"/>
      <c r="BJ115" s="923"/>
      <c r="BK115" s="923"/>
      <c r="BL115" s="923"/>
      <c r="BM115" s="923"/>
      <c r="BN115" s="923"/>
      <c r="BO115" s="923"/>
      <c r="BP115" s="924"/>
      <c r="BQ115" s="925" t="s">
        <v>395</v>
      </c>
      <c r="BR115" s="926"/>
      <c r="BS115" s="926"/>
      <c r="BT115" s="926"/>
      <c r="BU115" s="926"/>
      <c r="BV115" s="926" t="s">
        <v>130</v>
      </c>
      <c r="BW115" s="926"/>
      <c r="BX115" s="926"/>
      <c r="BY115" s="926"/>
      <c r="BZ115" s="926"/>
      <c r="CA115" s="926" t="s">
        <v>395</v>
      </c>
      <c r="CB115" s="926"/>
      <c r="CC115" s="926"/>
      <c r="CD115" s="926"/>
      <c r="CE115" s="926"/>
      <c r="CF115" s="920" t="s">
        <v>130</v>
      </c>
      <c r="CG115" s="921"/>
      <c r="CH115" s="921"/>
      <c r="CI115" s="921"/>
      <c r="CJ115" s="921"/>
      <c r="CK115" s="948"/>
      <c r="CL115" s="949"/>
      <c r="CM115" s="922" t="s">
        <v>452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130</v>
      </c>
      <c r="DM115" s="959"/>
      <c r="DN115" s="959"/>
      <c r="DO115" s="959"/>
      <c r="DP115" s="960"/>
      <c r="DQ115" s="961" t="s">
        <v>130</v>
      </c>
      <c r="DR115" s="959"/>
      <c r="DS115" s="959"/>
      <c r="DT115" s="959"/>
      <c r="DU115" s="960"/>
      <c r="DV115" s="962" t="s">
        <v>130</v>
      </c>
      <c r="DW115" s="963"/>
      <c r="DX115" s="963"/>
      <c r="DY115" s="963"/>
      <c r="DZ115" s="964"/>
    </row>
    <row r="116" spans="1:130" s="230" customFormat="1" ht="26.25" customHeight="1" x14ac:dyDescent="0.15">
      <c r="A116" s="956"/>
      <c r="B116" s="957"/>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130</v>
      </c>
      <c r="AG116" s="959"/>
      <c r="AH116" s="959"/>
      <c r="AI116" s="959"/>
      <c r="AJ116" s="960"/>
      <c r="AK116" s="961" t="s">
        <v>130</v>
      </c>
      <c r="AL116" s="959"/>
      <c r="AM116" s="959"/>
      <c r="AN116" s="959"/>
      <c r="AO116" s="960"/>
      <c r="AP116" s="962" t="s">
        <v>130</v>
      </c>
      <c r="AQ116" s="963"/>
      <c r="AR116" s="963"/>
      <c r="AS116" s="963"/>
      <c r="AT116" s="964"/>
      <c r="AU116" s="908"/>
      <c r="AV116" s="909"/>
      <c r="AW116" s="909"/>
      <c r="AX116" s="909"/>
      <c r="AY116" s="909"/>
      <c r="AZ116" s="967" t="s">
        <v>454</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130</v>
      </c>
      <c r="BW116" s="926"/>
      <c r="BX116" s="926"/>
      <c r="BY116" s="926"/>
      <c r="BZ116" s="926"/>
      <c r="CA116" s="926" t="s">
        <v>395</v>
      </c>
      <c r="CB116" s="926"/>
      <c r="CC116" s="926"/>
      <c r="CD116" s="926"/>
      <c r="CE116" s="926"/>
      <c r="CF116" s="920" t="s">
        <v>395</v>
      </c>
      <c r="CG116" s="921"/>
      <c r="CH116" s="921"/>
      <c r="CI116" s="921"/>
      <c r="CJ116" s="921"/>
      <c r="CK116" s="948"/>
      <c r="CL116" s="949"/>
      <c r="CM116" s="922" t="s">
        <v>455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130</v>
      </c>
      <c r="DM116" s="959"/>
      <c r="DN116" s="959"/>
      <c r="DO116" s="959"/>
      <c r="DP116" s="960"/>
      <c r="DQ116" s="961" t="s">
        <v>395</v>
      </c>
      <c r="DR116" s="959"/>
      <c r="DS116" s="959"/>
      <c r="DT116" s="959"/>
      <c r="DU116" s="960"/>
      <c r="DV116" s="962" t="s">
        <v>130</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456</v>
      </c>
      <c r="Z117" s="894"/>
      <c r="AA117" s="978">
        <v>724576</v>
      </c>
      <c r="AB117" s="979"/>
      <c r="AC117" s="979"/>
      <c r="AD117" s="979"/>
      <c r="AE117" s="980"/>
      <c r="AF117" s="981">
        <v>741825</v>
      </c>
      <c r="AG117" s="979"/>
      <c r="AH117" s="979"/>
      <c r="AI117" s="979"/>
      <c r="AJ117" s="980"/>
      <c r="AK117" s="981">
        <v>784058</v>
      </c>
      <c r="AL117" s="979"/>
      <c r="AM117" s="979"/>
      <c r="AN117" s="979"/>
      <c r="AO117" s="980"/>
      <c r="AP117" s="982"/>
      <c r="AQ117" s="983"/>
      <c r="AR117" s="983"/>
      <c r="AS117" s="983"/>
      <c r="AT117" s="984"/>
      <c r="AU117" s="908"/>
      <c r="AV117" s="909"/>
      <c r="AW117" s="909"/>
      <c r="AX117" s="909"/>
      <c r="AY117" s="909"/>
      <c r="AZ117" s="974" t="s">
        <v>457</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458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130</v>
      </c>
      <c r="DR117" s="959"/>
      <c r="DS117" s="959"/>
      <c r="DT117" s="959"/>
      <c r="DU117" s="960"/>
      <c r="DV117" s="962" t="s">
        <v>130</v>
      </c>
      <c r="DW117" s="963"/>
      <c r="DX117" s="963"/>
      <c r="DY117" s="963"/>
      <c r="DZ117" s="964"/>
    </row>
    <row r="118" spans="1:130" s="230" customFormat="1" ht="26.25" customHeight="1" x14ac:dyDescent="0.15">
      <c r="A118" s="91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429</v>
      </c>
      <c r="AB118" s="893"/>
      <c r="AC118" s="893"/>
      <c r="AD118" s="893"/>
      <c r="AE118" s="894"/>
      <c r="AF118" s="892" t="s">
        <v>430</v>
      </c>
      <c r="AG118" s="893"/>
      <c r="AH118" s="893"/>
      <c r="AI118" s="893"/>
      <c r="AJ118" s="894"/>
      <c r="AK118" s="892" t="s">
        <v>310</v>
      </c>
      <c r="AL118" s="893"/>
      <c r="AM118" s="893"/>
      <c r="AN118" s="893"/>
      <c r="AO118" s="894"/>
      <c r="AP118" s="970" t="s">
        <v>431</v>
      </c>
      <c r="AQ118" s="971"/>
      <c r="AR118" s="971"/>
      <c r="AS118" s="971"/>
      <c r="AT118" s="972"/>
      <c r="AU118" s="908"/>
      <c r="AV118" s="909"/>
      <c r="AW118" s="909"/>
      <c r="AX118" s="909"/>
      <c r="AY118" s="909"/>
      <c r="AZ118" s="973" t="s">
        <v>459</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130</v>
      </c>
      <c r="BW118" s="1000"/>
      <c r="BX118" s="1000"/>
      <c r="BY118" s="1000"/>
      <c r="BZ118" s="1000"/>
      <c r="CA118" s="1000" t="s">
        <v>130</v>
      </c>
      <c r="CB118" s="1000"/>
      <c r="CC118" s="1000"/>
      <c r="CD118" s="1000"/>
      <c r="CE118" s="1000"/>
      <c r="CF118" s="920" t="s">
        <v>130</v>
      </c>
      <c r="CG118" s="921"/>
      <c r="CH118" s="921"/>
      <c r="CI118" s="921"/>
      <c r="CJ118" s="921"/>
      <c r="CK118" s="948"/>
      <c r="CL118" s="949"/>
      <c r="CM118" s="922" t="s">
        <v>460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x14ac:dyDescent="0.15">
      <c r="A119" s="1056" t="s">
        <v>435</v>
      </c>
      <c r="B119" s="947"/>
      <c r="C119" s="929" t="s">
        <v>436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130</v>
      </c>
      <c r="AG119" s="900"/>
      <c r="AH119" s="900"/>
      <c r="AI119" s="900"/>
      <c r="AJ119" s="901"/>
      <c r="AK119" s="902" t="s">
        <v>130</v>
      </c>
      <c r="AL119" s="900"/>
      <c r="AM119" s="900"/>
      <c r="AN119" s="900"/>
      <c r="AO119" s="901"/>
      <c r="AP119" s="903" t="s">
        <v>130</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461</v>
      </c>
      <c r="BP119" s="1005"/>
      <c r="BQ119" s="999">
        <v>9232521</v>
      </c>
      <c r="BR119" s="1000"/>
      <c r="BS119" s="1000"/>
      <c r="BT119" s="1000"/>
      <c r="BU119" s="1000"/>
      <c r="BV119" s="1000">
        <v>9429370</v>
      </c>
      <c r="BW119" s="1000"/>
      <c r="BX119" s="1000"/>
      <c r="BY119" s="1000"/>
      <c r="BZ119" s="1000"/>
      <c r="CA119" s="1000">
        <v>9098296</v>
      </c>
      <c r="CB119" s="1000"/>
      <c r="CC119" s="1000"/>
      <c r="CD119" s="1000"/>
      <c r="CE119" s="1000"/>
      <c r="CF119" s="1001"/>
      <c r="CG119" s="1002"/>
      <c r="CH119" s="1002"/>
      <c r="CI119" s="1002"/>
      <c r="CJ119" s="1003"/>
      <c r="CK119" s="950"/>
      <c r="CL119" s="951"/>
      <c r="CM119" s="973" t="s">
        <v>462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130</v>
      </c>
      <c r="DM119" s="986"/>
      <c r="DN119" s="986"/>
      <c r="DO119" s="986"/>
      <c r="DP119" s="987"/>
      <c r="DQ119" s="985" t="s">
        <v>130</v>
      </c>
      <c r="DR119" s="986"/>
      <c r="DS119" s="986"/>
      <c r="DT119" s="986"/>
      <c r="DU119" s="987"/>
      <c r="DV119" s="988" t="s">
        <v>130</v>
      </c>
      <c r="DW119" s="989"/>
      <c r="DX119" s="989"/>
      <c r="DY119" s="989"/>
      <c r="DZ119" s="990"/>
    </row>
    <row r="120" spans="1:130" s="230" customFormat="1" ht="26.25" customHeight="1" x14ac:dyDescent="0.15">
      <c r="A120" s="1057"/>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463</v>
      </c>
      <c r="AV120" s="992"/>
      <c r="AW120" s="992"/>
      <c r="AX120" s="992"/>
      <c r="AY120" s="993"/>
      <c r="AZ120" s="929" t="s">
        <v>464</v>
      </c>
      <c r="BA120" s="897"/>
      <c r="BB120" s="897"/>
      <c r="BC120" s="897"/>
      <c r="BD120" s="897"/>
      <c r="BE120" s="897"/>
      <c r="BF120" s="897"/>
      <c r="BG120" s="897"/>
      <c r="BH120" s="897"/>
      <c r="BI120" s="897"/>
      <c r="BJ120" s="897"/>
      <c r="BK120" s="897"/>
      <c r="BL120" s="897"/>
      <c r="BM120" s="897"/>
      <c r="BN120" s="897"/>
      <c r="BO120" s="897"/>
      <c r="BP120" s="898"/>
      <c r="BQ120" s="930">
        <v>4154372</v>
      </c>
      <c r="BR120" s="931"/>
      <c r="BS120" s="931"/>
      <c r="BT120" s="931"/>
      <c r="BU120" s="931"/>
      <c r="BV120" s="931">
        <v>4911070</v>
      </c>
      <c r="BW120" s="931"/>
      <c r="BX120" s="931"/>
      <c r="BY120" s="931"/>
      <c r="BZ120" s="931"/>
      <c r="CA120" s="931">
        <v>4953970</v>
      </c>
      <c r="CB120" s="931"/>
      <c r="CC120" s="931"/>
      <c r="CD120" s="931"/>
      <c r="CE120" s="931"/>
      <c r="CF120" s="944">
        <v>105.2</v>
      </c>
      <c r="CG120" s="945"/>
      <c r="CH120" s="945"/>
      <c r="CI120" s="945"/>
      <c r="CJ120" s="945"/>
      <c r="CK120" s="1006" t="s">
        <v>465</v>
      </c>
      <c r="CL120" s="1007"/>
      <c r="CM120" s="1007"/>
      <c r="CN120" s="1007"/>
      <c r="CO120" s="1008"/>
      <c r="CP120" s="1014" t="s">
        <v>466</v>
      </c>
      <c r="CQ120" s="1015"/>
      <c r="CR120" s="1015"/>
      <c r="CS120" s="1015"/>
      <c r="CT120" s="1015"/>
      <c r="CU120" s="1015"/>
      <c r="CV120" s="1015"/>
      <c r="CW120" s="1015"/>
      <c r="CX120" s="1015"/>
      <c r="CY120" s="1015"/>
      <c r="CZ120" s="1015"/>
      <c r="DA120" s="1015"/>
      <c r="DB120" s="1015"/>
      <c r="DC120" s="1015"/>
      <c r="DD120" s="1015"/>
      <c r="DE120" s="1015"/>
      <c r="DF120" s="1016"/>
      <c r="DG120" s="930" t="s">
        <v>130</v>
      </c>
      <c r="DH120" s="931"/>
      <c r="DI120" s="931"/>
      <c r="DJ120" s="931"/>
      <c r="DK120" s="931"/>
      <c r="DL120" s="931" t="s">
        <v>130</v>
      </c>
      <c r="DM120" s="931"/>
      <c r="DN120" s="931"/>
      <c r="DO120" s="931"/>
      <c r="DP120" s="931"/>
      <c r="DQ120" s="931" t="s">
        <v>130</v>
      </c>
      <c r="DR120" s="931"/>
      <c r="DS120" s="931"/>
      <c r="DT120" s="931"/>
      <c r="DU120" s="931"/>
      <c r="DV120" s="932" t="s">
        <v>130</v>
      </c>
      <c r="DW120" s="932"/>
      <c r="DX120" s="932"/>
      <c r="DY120" s="932"/>
      <c r="DZ120" s="933"/>
    </row>
    <row r="121" spans="1:130" s="230" customFormat="1" ht="26.25" customHeight="1" x14ac:dyDescent="0.15">
      <c r="A121" s="1057"/>
      <c r="B121" s="949"/>
      <c r="C121" s="974" t="s">
        <v>467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468</v>
      </c>
      <c r="BA121" s="923"/>
      <c r="BB121" s="923"/>
      <c r="BC121" s="923"/>
      <c r="BD121" s="923"/>
      <c r="BE121" s="923"/>
      <c r="BF121" s="923"/>
      <c r="BG121" s="923"/>
      <c r="BH121" s="923"/>
      <c r="BI121" s="923"/>
      <c r="BJ121" s="923"/>
      <c r="BK121" s="923"/>
      <c r="BL121" s="923"/>
      <c r="BM121" s="923"/>
      <c r="BN121" s="923"/>
      <c r="BO121" s="923"/>
      <c r="BP121" s="924"/>
      <c r="BQ121" s="925">
        <v>142855</v>
      </c>
      <c r="BR121" s="926"/>
      <c r="BS121" s="926"/>
      <c r="BT121" s="926"/>
      <c r="BU121" s="926"/>
      <c r="BV121" s="926">
        <v>122579</v>
      </c>
      <c r="BW121" s="926"/>
      <c r="BX121" s="926"/>
      <c r="BY121" s="926"/>
      <c r="BZ121" s="926"/>
      <c r="CA121" s="926">
        <v>115819</v>
      </c>
      <c r="CB121" s="926"/>
      <c r="CC121" s="926"/>
      <c r="CD121" s="926"/>
      <c r="CE121" s="926"/>
      <c r="CF121" s="920">
        <v>2.5</v>
      </c>
      <c r="CG121" s="921"/>
      <c r="CH121" s="921"/>
      <c r="CI121" s="921"/>
      <c r="CJ121" s="921"/>
      <c r="CK121" s="1009"/>
      <c r="CL121" s="1010"/>
      <c r="CM121" s="1010"/>
      <c r="CN121" s="1010"/>
      <c r="CO121" s="1011"/>
      <c r="CP121" s="1019" t="s">
        <v>411</v>
      </c>
      <c r="CQ121" s="1020"/>
      <c r="CR121" s="1020"/>
      <c r="CS121" s="1020"/>
      <c r="CT121" s="1020"/>
      <c r="CU121" s="1020"/>
      <c r="CV121" s="1020"/>
      <c r="CW121" s="1020"/>
      <c r="CX121" s="1020"/>
      <c r="CY121" s="1020"/>
      <c r="CZ121" s="1020"/>
      <c r="DA121" s="1020"/>
      <c r="DB121" s="1020"/>
      <c r="DC121" s="1020"/>
      <c r="DD121" s="1020"/>
      <c r="DE121" s="1020"/>
      <c r="DF121" s="1021"/>
      <c r="DG121" s="925">
        <v>369</v>
      </c>
      <c r="DH121" s="926"/>
      <c r="DI121" s="926"/>
      <c r="DJ121" s="926"/>
      <c r="DK121" s="926"/>
      <c r="DL121" s="926" t="s">
        <v>130</v>
      </c>
      <c r="DM121" s="926"/>
      <c r="DN121" s="926"/>
      <c r="DO121" s="926"/>
      <c r="DP121" s="926"/>
      <c r="DQ121" s="926" t="s">
        <v>130</v>
      </c>
      <c r="DR121" s="926"/>
      <c r="DS121" s="926"/>
      <c r="DT121" s="926"/>
      <c r="DU121" s="926"/>
      <c r="DV121" s="927" t="s">
        <v>130</v>
      </c>
      <c r="DW121" s="927"/>
      <c r="DX121" s="927"/>
      <c r="DY121" s="927"/>
      <c r="DZ121" s="928"/>
    </row>
    <row r="122" spans="1:130" s="230" customFormat="1" ht="26.25" customHeight="1" x14ac:dyDescent="0.15">
      <c r="A122" s="1057"/>
      <c r="B122" s="949"/>
      <c r="C122" s="922" t="s">
        <v>449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130</v>
      </c>
      <c r="AL122" s="959"/>
      <c r="AM122" s="959"/>
      <c r="AN122" s="959"/>
      <c r="AO122" s="960"/>
      <c r="AP122" s="962" t="s">
        <v>130</v>
      </c>
      <c r="AQ122" s="963"/>
      <c r="AR122" s="963"/>
      <c r="AS122" s="963"/>
      <c r="AT122" s="964"/>
      <c r="AU122" s="994"/>
      <c r="AV122" s="995"/>
      <c r="AW122" s="995"/>
      <c r="AX122" s="995"/>
      <c r="AY122" s="996"/>
      <c r="AZ122" s="973" t="s">
        <v>469</v>
      </c>
      <c r="BA122" s="965"/>
      <c r="BB122" s="965"/>
      <c r="BC122" s="965"/>
      <c r="BD122" s="965"/>
      <c r="BE122" s="965"/>
      <c r="BF122" s="965"/>
      <c r="BG122" s="965"/>
      <c r="BH122" s="965"/>
      <c r="BI122" s="965"/>
      <c r="BJ122" s="965"/>
      <c r="BK122" s="965"/>
      <c r="BL122" s="965"/>
      <c r="BM122" s="965"/>
      <c r="BN122" s="965"/>
      <c r="BO122" s="965"/>
      <c r="BP122" s="966"/>
      <c r="BQ122" s="999">
        <v>6323924</v>
      </c>
      <c r="BR122" s="1000"/>
      <c r="BS122" s="1000"/>
      <c r="BT122" s="1000"/>
      <c r="BU122" s="1000"/>
      <c r="BV122" s="1000">
        <v>6251116</v>
      </c>
      <c r="BW122" s="1000"/>
      <c r="BX122" s="1000"/>
      <c r="BY122" s="1000"/>
      <c r="BZ122" s="1000"/>
      <c r="CA122" s="1000">
        <v>6038533</v>
      </c>
      <c r="CB122" s="1000"/>
      <c r="CC122" s="1000"/>
      <c r="CD122" s="1000"/>
      <c r="CE122" s="1000"/>
      <c r="CF122" s="1017">
        <v>128.30000000000001</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x14ac:dyDescent="0.15">
      <c r="A123" s="1057"/>
      <c r="B123" s="949"/>
      <c r="C123" s="922" t="s">
        <v>455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470</v>
      </c>
      <c r="BP123" s="1005"/>
      <c r="BQ123" s="1063">
        <v>10621151</v>
      </c>
      <c r="BR123" s="1064"/>
      <c r="BS123" s="1064"/>
      <c r="BT123" s="1064"/>
      <c r="BU123" s="1064"/>
      <c r="BV123" s="1064">
        <v>11284765</v>
      </c>
      <c r="BW123" s="1064"/>
      <c r="BX123" s="1064"/>
      <c r="BY123" s="1064"/>
      <c r="BZ123" s="1064"/>
      <c r="CA123" s="1064">
        <v>11108322</v>
      </c>
      <c r="CB123" s="1064"/>
      <c r="CC123" s="1064"/>
      <c r="CD123" s="1064"/>
      <c r="CE123" s="1064"/>
      <c r="CF123" s="1001"/>
      <c r="CG123" s="1002"/>
      <c r="CH123" s="1002"/>
      <c r="CI123" s="1002"/>
      <c r="CJ123" s="1003"/>
      <c r="CK123" s="1009"/>
      <c r="CL123" s="1010"/>
      <c r="CM123" s="1010"/>
      <c r="CN123" s="1010"/>
      <c r="CO123" s="1011"/>
      <c r="CP123" s="1019" t="s">
        <v>406</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
      <c r="A124" s="1057"/>
      <c r="B124" s="949"/>
      <c r="C124" s="922" t="s">
        <v>458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59" t="s">
        <v>471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130</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472</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130</v>
      </c>
      <c r="DR124" s="986"/>
      <c r="DS124" s="986"/>
      <c r="DT124" s="986"/>
      <c r="DU124" s="987"/>
      <c r="DV124" s="988" t="s">
        <v>130</v>
      </c>
      <c r="DW124" s="989"/>
      <c r="DX124" s="989"/>
      <c r="DY124" s="989"/>
      <c r="DZ124" s="990"/>
    </row>
    <row r="125" spans="1:130" s="230" customFormat="1" ht="26.25" customHeight="1" x14ac:dyDescent="0.15">
      <c r="A125" s="1057"/>
      <c r="B125" s="949"/>
      <c r="C125" s="922" t="s">
        <v>460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130</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473</v>
      </c>
      <c r="CL125" s="1007"/>
      <c r="CM125" s="1007"/>
      <c r="CN125" s="1007"/>
      <c r="CO125" s="1008"/>
      <c r="CP125" s="929" t="s">
        <v>474</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
      <c r="A126" s="1057"/>
      <c r="B126" s="949"/>
      <c r="C126" s="922" t="s">
        <v>462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475</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15">
      <c r="A127" s="1058"/>
      <c r="B127" s="951"/>
      <c r="C127" s="973" t="s">
        <v>476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130</v>
      </c>
      <c r="AL127" s="959"/>
      <c r="AM127" s="959"/>
      <c r="AN127" s="959"/>
      <c r="AO127" s="960"/>
      <c r="AP127" s="962" t="s">
        <v>130</v>
      </c>
      <c r="AQ127" s="963"/>
      <c r="AR127" s="963"/>
      <c r="AS127" s="963"/>
      <c r="AT127" s="964"/>
      <c r="AU127" s="232"/>
      <c r="AV127" s="232"/>
      <c r="AW127" s="232"/>
      <c r="AX127" s="1031" t="s">
        <v>477</v>
      </c>
      <c r="AY127" s="1032"/>
      <c r="AZ127" s="1032"/>
      <c r="BA127" s="1032"/>
      <c r="BB127" s="1032"/>
      <c r="BC127" s="1032"/>
      <c r="BD127" s="1032"/>
      <c r="BE127" s="1033"/>
      <c r="BF127" s="1034" t="s">
        <v>478</v>
      </c>
      <c r="BG127" s="1032"/>
      <c r="BH127" s="1032"/>
      <c r="BI127" s="1032"/>
      <c r="BJ127" s="1032"/>
      <c r="BK127" s="1032"/>
      <c r="BL127" s="1033"/>
      <c r="BM127" s="1034" t="s">
        <v>479</v>
      </c>
      <c r="BN127" s="1032"/>
      <c r="BO127" s="1032"/>
      <c r="BP127" s="1032"/>
      <c r="BQ127" s="1032"/>
      <c r="BR127" s="1032"/>
      <c r="BS127" s="1033"/>
      <c r="BT127" s="1034" t="s">
        <v>480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481</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
      <c r="A128" s="1041" t="s">
        <v>482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483</v>
      </c>
      <c r="X128" s="1043"/>
      <c r="Y128" s="1043"/>
      <c r="Z128" s="1044"/>
      <c r="AA128" s="1045">
        <v>14904</v>
      </c>
      <c r="AB128" s="1046"/>
      <c r="AC128" s="1046"/>
      <c r="AD128" s="1046"/>
      <c r="AE128" s="1047"/>
      <c r="AF128" s="1048">
        <v>14804</v>
      </c>
      <c r="AG128" s="1046"/>
      <c r="AH128" s="1046"/>
      <c r="AI128" s="1046"/>
      <c r="AJ128" s="1047"/>
      <c r="AK128" s="1048">
        <v>11397</v>
      </c>
      <c r="AL128" s="1046"/>
      <c r="AM128" s="1046"/>
      <c r="AN128" s="1046"/>
      <c r="AO128" s="1047"/>
      <c r="AP128" s="1049"/>
      <c r="AQ128" s="1050"/>
      <c r="AR128" s="1050"/>
      <c r="AS128" s="1050"/>
      <c r="AT128" s="1051"/>
      <c r="AU128" s="232"/>
      <c r="AV128" s="232"/>
      <c r="AW128" s="232"/>
      <c r="AX128" s="896" t="s">
        <v>484</v>
      </c>
      <c r="AY128" s="897"/>
      <c r="AZ128" s="897"/>
      <c r="BA128" s="897"/>
      <c r="BB128" s="897"/>
      <c r="BC128" s="897"/>
      <c r="BD128" s="897"/>
      <c r="BE128" s="898"/>
      <c r="BF128" s="1052" t="s">
        <v>130</v>
      </c>
      <c r="BG128" s="1053"/>
      <c r="BH128" s="1053"/>
      <c r="BI128" s="1053"/>
      <c r="BJ128" s="1053"/>
      <c r="BK128" s="1053"/>
      <c r="BL128" s="1054"/>
      <c r="BM128" s="1052">
        <v>14.81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485</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130</v>
      </c>
      <c r="DM128" s="1038"/>
      <c r="DN128" s="1038"/>
      <c r="DO128" s="1038"/>
      <c r="DP128" s="1038"/>
      <c r="DQ128" s="1038" t="s">
        <v>130</v>
      </c>
      <c r="DR128" s="1038"/>
      <c r="DS128" s="1038"/>
      <c r="DT128" s="1038"/>
      <c r="DU128" s="1038"/>
      <c r="DV128" s="1039" t="s">
        <v>130</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486</v>
      </c>
      <c r="X129" s="1071"/>
      <c r="Y129" s="1071"/>
      <c r="Z129" s="1072"/>
      <c r="AA129" s="958">
        <v>5100797</v>
      </c>
      <c r="AB129" s="959"/>
      <c r="AC129" s="959"/>
      <c r="AD129" s="959"/>
      <c r="AE129" s="960"/>
      <c r="AF129" s="961">
        <v>5464907</v>
      </c>
      <c r="AG129" s="959"/>
      <c r="AH129" s="959"/>
      <c r="AI129" s="959"/>
      <c r="AJ129" s="960"/>
      <c r="AK129" s="961">
        <v>5305766</v>
      </c>
      <c r="AL129" s="959"/>
      <c r="AM129" s="959"/>
      <c r="AN129" s="959"/>
      <c r="AO129" s="960"/>
      <c r="AP129" s="1073"/>
      <c r="AQ129" s="1074"/>
      <c r="AR129" s="1074"/>
      <c r="AS129" s="1074"/>
      <c r="AT129" s="1075"/>
      <c r="AU129" s="233"/>
      <c r="AV129" s="233"/>
      <c r="AW129" s="233"/>
      <c r="AX129" s="1065" t="s">
        <v>487</v>
      </c>
      <c r="AY129" s="923"/>
      <c r="AZ129" s="923"/>
      <c r="BA129" s="923"/>
      <c r="BB129" s="923"/>
      <c r="BC129" s="923"/>
      <c r="BD129" s="923"/>
      <c r="BE129" s="924"/>
      <c r="BF129" s="1066" t="s">
        <v>130</v>
      </c>
      <c r="BG129" s="1067"/>
      <c r="BH129" s="1067"/>
      <c r="BI129" s="1067"/>
      <c r="BJ129" s="1067"/>
      <c r="BK129" s="1067"/>
      <c r="BL129" s="1068"/>
      <c r="BM129" s="1066">
        <v>19.809999999999999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488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489</v>
      </c>
      <c r="X130" s="1071"/>
      <c r="Y130" s="1071"/>
      <c r="Z130" s="1072"/>
      <c r="AA130" s="958">
        <v>581288</v>
      </c>
      <c r="AB130" s="959"/>
      <c r="AC130" s="959"/>
      <c r="AD130" s="959"/>
      <c r="AE130" s="960"/>
      <c r="AF130" s="961">
        <v>583720</v>
      </c>
      <c r="AG130" s="959"/>
      <c r="AH130" s="959"/>
      <c r="AI130" s="959"/>
      <c r="AJ130" s="960"/>
      <c r="AK130" s="961">
        <v>598851</v>
      </c>
      <c r="AL130" s="959"/>
      <c r="AM130" s="959"/>
      <c r="AN130" s="959"/>
      <c r="AO130" s="960"/>
      <c r="AP130" s="1073"/>
      <c r="AQ130" s="1074"/>
      <c r="AR130" s="1074"/>
      <c r="AS130" s="1074"/>
      <c r="AT130" s="1075"/>
      <c r="AU130" s="233"/>
      <c r="AV130" s="233"/>
      <c r="AW130" s="233"/>
      <c r="AX130" s="1065" t="s">
        <v>490</v>
      </c>
      <c r="AY130" s="923"/>
      <c r="AZ130" s="923"/>
      <c r="BA130" s="923"/>
      <c r="BB130" s="923"/>
      <c r="BC130" s="923"/>
      <c r="BD130" s="923"/>
      <c r="BE130" s="924"/>
      <c r="BF130" s="1101">
        <v>3.1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491</v>
      </c>
      <c r="X131" s="1108"/>
      <c r="Y131" s="1108"/>
      <c r="Z131" s="1109"/>
      <c r="AA131" s="1004">
        <v>4519509</v>
      </c>
      <c r="AB131" s="986"/>
      <c r="AC131" s="986"/>
      <c r="AD131" s="986"/>
      <c r="AE131" s="987"/>
      <c r="AF131" s="985">
        <v>4881187</v>
      </c>
      <c r="AG131" s="986"/>
      <c r="AH131" s="986"/>
      <c r="AI131" s="986"/>
      <c r="AJ131" s="987"/>
      <c r="AK131" s="985">
        <v>4706915</v>
      </c>
      <c r="AL131" s="986"/>
      <c r="AM131" s="986"/>
      <c r="AN131" s="986"/>
      <c r="AO131" s="987"/>
      <c r="AP131" s="1110"/>
      <c r="AQ131" s="1111"/>
      <c r="AR131" s="1111"/>
      <c r="AS131" s="1111"/>
      <c r="AT131" s="1112"/>
      <c r="AU131" s="233"/>
      <c r="AV131" s="233"/>
      <c r="AW131" s="233"/>
      <c r="AX131" s="1083" t="s">
        <v>492</v>
      </c>
      <c r="AY131" s="726"/>
      <c r="AZ131" s="726"/>
      <c r="BA131" s="726"/>
      <c r="BB131" s="726"/>
      <c r="BC131" s="726"/>
      <c r="BD131" s="726"/>
      <c r="BE131" s="1036"/>
      <c r="BF131" s="1084" t="s">
        <v>130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494</v>
      </c>
      <c r="W132" s="1094"/>
      <c r="X132" s="1094"/>
      <c r="Y132" s="1094"/>
      <c r="Z132" s="1095"/>
      <c r="AA132" s="1096">
        <v>2.8406625590000001</v>
      </c>
      <c r="AB132" s="1097"/>
      <c r="AC132" s="1097"/>
      <c r="AD132" s="1097"/>
      <c r="AE132" s="1098"/>
      <c r="AF132" s="1099">
        <v>2.9357818089999999</v>
      </c>
      <c r="AG132" s="1097"/>
      <c r="AH132" s="1097"/>
      <c r="AI132" s="1097"/>
      <c r="AJ132" s="1098"/>
      <c r="AK132" s="1099">
        <v>3.6926521939999999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495</v>
      </c>
      <c r="W133" s="1077"/>
      <c r="X133" s="1077"/>
      <c r="Y133" s="1077"/>
      <c r="Z133" s="1078"/>
      <c r="AA133" s="1079">
        <v>2.9</v>
      </c>
      <c r="AB133" s="1080"/>
      <c r="AC133" s="1080"/>
      <c r="AD133" s="1080"/>
      <c r="AE133" s="1081"/>
      <c r="AF133" s="1079">
        <v>2.9</v>
      </c>
      <c r="AG133" s="1080"/>
      <c r="AH133" s="1080"/>
      <c r="AI133" s="1080"/>
      <c r="AJ133" s="1081"/>
      <c r="AK133" s="1079">
        <v>3.1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o01Syh5ABerx19YAFKQDaO14AP+E2OtxNZIakP3WNKk5wwPPQ136U6nghsMThhIr5KTUT9kMy6rZKGGSad52Q==" saltValue="JFU8hmCXRnqqLi9WDPcJ0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85" zoomScaleNormal="85" zoomScaleSheetLayoutView="85" workbookViewId="0">
      <selection activeCell="AG50" sqref="AG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kIq2dIp5EyFrSyQTiQQ2J0HhZ9i6UGmb7eeYEvQgr4uiRqKVagxOUZuqYOMRf+gV1ctmXZfot32SQVssl0s3A==" saltValue="xPT1mYpVL+Sy8aIMI/bp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F5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PKpwRj0hCDCcLcv/QJ5SkdH8Hu8zo4Nzo7fUwAOXZdTk07F0x0ExxvnVGGcRRHhpnxHQn7ne2mMRreyKrmp6A==" saltValue="wL7aOsVgz9AH7C7Yq9qz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504</v>
      </c>
      <c r="AL9" s="1117"/>
      <c r="AM9" s="1117"/>
      <c r="AN9" s="1118"/>
      <c r="AO9" s="281">
        <v>1662491</v>
      </c>
      <c r="AP9" s="281">
        <v>115579</v>
      </c>
      <c r="AQ9" s="282">
        <v>108757</v>
      </c>
      <c r="AR9" s="283">
        <v>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505</v>
      </c>
      <c r="AL10" s="1117"/>
      <c r="AM10" s="1117"/>
      <c r="AN10" s="1118"/>
      <c r="AO10" s="284">
        <v>228909</v>
      </c>
      <c r="AP10" s="284">
        <v>15914</v>
      </c>
      <c r="AQ10" s="285">
        <v>15108</v>
      </c>
      <c r="AR10" s="286">
        <v>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506</v>
      </c>
      <c r="AL11" s="1117"/>
      <c r="AM11" s="1117"/>
      <c r="AN11" s="1118"/>
      <c r="AO11" s="284" t="s">
        <v>507</v>
      </c>
      <c r="AP11" s="284" t="s">
        <v>507</v>
      </c>
      <c r="AQ11" s="285">
        <v>1414</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508</v>
      </c>
      <c r="AL12" s="1117"/>
      <c r="AM12" s="1117"/>
      <c r="AN12" s="1118"/>
      <c r="AO12" s="284" t="s">
        <v>507</v>
      </c>
      <c r="AP12" s="284" t="s">
        <v>507</v>
      </c>
      <c r="AQ12" s="285">
        <v>40</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509</v>
      </c>
      <c r="AL13" s="1117"/>
      <c r="AM13" s="1117"/>
      <c r="AN13" s="1118"/>
      <c r="AO13" s="284">
        <v>109927</v>
      </c>
      <c r="AP13" s="284">
        <v>7642</v>
      </c>
      <c r="AQ13" s="285">
        <v>4611</v>
      </c>
      <c r="AR13" s="286">
        <v>65.7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510</v>
      </c>
      <c r="AL14" s="1117"/>
      <c r="AM14" s="1117"/>
      <c r="AN14" s="1118"/>
      <c r="AO14" s="284">
        <v>45331</v>
      </c>
      <c r="AP14" s="284">
        <v>3151</v>
      </c>
      <c r="AQ14" s="285">
        <v>2427</v>
      </c>
      <c r="AR14" s="286">
        <v>29.8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511</v>
      </c>
      <c r="AL15" s="1120"/>
      <c r="AM15" s="1120"/>
      <c r="AN15" s="1121"/>
      <c r="AO15" s="284">
        <v>-122236</v>
      </c>
      <c r="AP15" s="284">
        <v>-8498</v>
      </c>
      <c r="AQ15" s="285">
        <v>-7785</v>
      </c>
      <c r="AR15" s="286">
        <v>9.1999999999999993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1924422</v>
      </c>
      <c r="AP16" s="284">
        <v>133789</v>
      </c>
      <c r="AQ16" s="285">
        <v>124572</v>
      </c>
      <c r="AR16" s="286">
        <v>7.4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516</v>
      </c>
      <c r="AL21" s="1123"/>
      <c r="AM21" s="1123"/>
      <c r="AN21" s="1124"/>
      <c r="AO21" s="297">
        <v>11.61</v>
      </c>
      <c r="AP21" s="298">
        <v>10.78</v>
      </c>
      <c r="AQ21" s="299">
        <v>0.83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517</v>
      </c>
      <c r="AL22" s="1123"/>
      <c r="AM22" s="1123"/>
      <c r="AN22" s="1124"/>
      <c r="AO22" s="302">
        <v>100.4</v>
      </c>
      <c r="AP22" s="303">
        <v>96.3</v>
      </c>
      <c r="AQ22" s="304">
        <v>4.0999999999999996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518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521</v>
      </c>
      <c r="AL32" s="1131"/>
      <c r="AM32" s="1131"/>
      <c r="AN32" s="1132"/>
      <c r="AO32" s="312">
        <v>770352</v>
      </c>
      <c r="AP32" s="312">
        <v>53556</v>
      </c>
      <c r="AQ32" s="313">
        <v>62543</v>
      </c>
      <c r="AR32" s="314">
        <v>-14.4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522</v>
      </c>
      <c r="AL33" s="1131"/>
      <c r="AM33" s="1131"/>
      <c r="AN33" s="1132"/>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523</v>
      </c>
      <c r="AL34" s="1131"/>
      <c r="AM34" s="1131"/>
      <c r="AN34" s="1132"/>
      <c r="AO34" s="312" t="s">
        <v>507</v>
      </c>
      <c r="AP34" s="312" t="s">
        <v>507</v>
      </c>
      <c r="AQ34" s="313" t="s">
        <v>507</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524</v>
      </c>
      <c r="AL35" s="1131"/>
      <c r="AM35" s="1131"/>
      <c r="AN35" s="1132"/>
      <c r="AO35" s="312" t="s">
        <v>507</v>
      </c>
      <c r="AP35" s="312" t="s">
        <v>507</v>
      </c>
      <c r="AQ35" s="313">
        <v>16620</v>
      </c>
      <c r="AR35" s="314" t="s">
        <v>507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525</v>
      </c>
      <c r="AL36" s="1131"/>
      <c r="AM36" s="1131"/>
      <c r="AN36" s="1132"/>
      <c r="AO36" s="312">
        <v>13706</v>
      </c>
      <c r="AP36" s="312">
        <v>953</v>
      </c>
      <c r="AQ36" s="313">
        <v>3562</v>
      </c>
      <c r="AR36" s="314">
        <v>-73.2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526</v>
      </c>
      <c r="AL37" s="1131"/>
      <c r="AM37" s="1131"/>
      <c r="AN37" s="1132"/>
      <c r="AO37" s="312" t="s">
        <v>507</v>
      </c>
      <c r="AP37" s="312" t="s">
        <v>507</v>
      </c>
      <c r="AQ37" s="313">
        <v>625</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527</v>
      </c>
      <c r="AL38" s="1134"/>
      <c r="AM38" s="1134"/>
      <c r="AN38" s="1135"/>
      <c r="AO38" s="315" t="s">
        <v>507</v>
      </c>
      <c r="AP38" s="315" t="s">
        <v>507</v>
      </c>
      <c r="AQ38" s="316">
        <v>3</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528</v>
      </c>
      <c r="AL39" s="1134"/>
      <c r="AM39" s="1134"/>
      <c r="AN39" s="1135"/>
      <c r="AO39" s="312">
        <v>-11397</v>
      </c>
      <c r="AP39" s="312">
        <v>-792</v>
      </c>
      <c r="AQ39" s="313">
        <v>-2822</v>
      </c>
      <c r="AR39" s="314">
        <v>-71.900000000000006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529</v>
      </c>
      <c r="AL40" s="1131"/>
      <c r="AM40" s="1131"/>
      <c r="AN40" s="1132"/>
      <c r="AO40" s="312">
        <v>-598851</v>
      </c>
      <c r="AP40" s="312">
        <v>-41633</v>
      </c>
      <c r="AQ40" s="313">
        <v>-53912</v>
      </c>
      <c r="AR40" s="314">
        <v>-22.8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173810</v>
      </c>
      <c r="AP41" s="312">
        <v>12084</v>
      </c>
      <c r="AQ41" s="313">
        <v>26618</v>
      </c>
      <c r="AR41" s="314">
        <v>-54.6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499</v>
      </c>
      <c r="AN49" s="1127" t="s">
        <v>533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3433777</v>
      </c>
      <c r="AN51" s="334">
        <v>224371</v>
      </c>
      <c r="AO51" s="335">
        <v>111</v>
      </c>
      <c r="AP51" s="336">
        <v>73475</v>
      </c>
      <c r="AQ51" s="337">
        <v>9.1</v>
      </c>
      <c r="AR51" s="338">
        <v>101.9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419102</v>
      </c>
      <c r="AN52" s="342">
        <v>27385</v>
      </c>
      <c r="AO52" s="343">
        <v>-10.9</v>
      </c>
      <c r="AP52" s="344">
        <v>43072</v>
      </c>
      <c r="AQ52" s="345">
        <v>31.1</v>
      </c>
      <c r="AR52" s="346">
        <v>-42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1406029</v>
      </c>
      <c r="AN53" s="334">
        <v>92235</v>
      </c>
      <c r="AO53" s="335">
        <v>-58.9</v>
      </c>
      <c r="AP53" s="336">
        <v>87464</v>
      </c>
      <c r="AQ53" s="337">
        <v>19</v>
      </c>
      <c r="AR53" s="338">
        <v>-77.900000000000006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573367</v>
      </c>
      <c r="AN54" s="342">
        <v>37613</v>
      </c>
      <c r="AO54" s="343">
        <v>37.299999999999997</v>
      </c>
      <c r="AP54" s="344">
        <v>47479</v>
      </c>
      <c r="AQ54" s="345">
        <v>10.199999999999999</v>
      </c>
      <c r="AR54" s="346">
        <v>27.1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1280438</v>
      </c>
      <c r="AN55" s="334">
        <v>85477</v>
      </c>
      <c r="AO55" s="335">
        <v>-7.3</v>
      </c>
      <c r="AP55" s="336">
        <v>117234</v>
      </c>
      <c r="AQ55" s="337">
        <v>34</v>
      </c>
      <c r="AR55" s="338">
        <v>-41.3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543242</v>
      </c>
      <c r="AN56" s="342">
        <v>36264</v>
      </c>
      <c r="AO56" s="343">
        <v>-3.6</v>
      </c>
      <c r="AP56" s="344">
        <v>59796</v>
      </c>
      <c r="AQ56" s="345">
        <v>25.9</v>
      </c>
      <c r="AR56" s="346">
        <v>-29.5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1350420</v>
      </c>
      <c r="AN57" s="334">
        <v>91903</v>
      </c>
      <c r="AO57" s="335">
        <v>7.5</v>
      </c>
      <c r="AP57" s="336">
        <v>97758</v>
      </c>
      <c r="AQ57" s="337">
        <v>-16.600000000000001</v>
      </c>
      <c r="AR57" s="338">
        <v>24.1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656717</v>
      </c>
      <c r="AN58" s="342">
        <v>44693</v>
      </c>
      <c r="AO58" s="343">
        <v>23.2</v>
      </c>
      <c r="AP58" s="344">
        <v>45946</v>
      </c>
      <c r="AQ58" s="345">
        <v>-23.2</v>
      </c>
      <c r="AR58" s="346">
        <v>46.4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914334</v>
      </c>
      <c r="AN59" s="334">
        <v>63566</v>
      </c>
      <c r="AO59" s="335">
        <v>-30.8</v>
      </c>
      <c r="AP59" s="336">
        <v>91338</v>
      </c>
      <c r="AQ59" s="337">
        <v>-6.6</v>
      </c>
      <c r="AR59" s="338">
        <v>-24.2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376349</v>
      </c>
      <c r="AN60" s="342">
        <v>26164</v>
      </c>
      <c r="AO60" s="343">
        <v>-41.5</v>
      </c>
      <c r="AP60" s="344">
        <v>43989</v>
      </c>
      <c r="AQ60" s="345">
        <v>-4.3</v>
      </c>
      <c r="AR60" s="346">
        <v>-37.200000000000003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1677000</v>
      </c>
      <c r="AN61" s="349">
        <v>111510</v>
      </c>
      <c r="AO61" s="350">
        <v>4.3</v>
      </c>
      <c r="AP61" s="351">
        <v>93454</v>
      </c>
      <c r="AQ61" s="352">
        <v>7.8</v>
      </c>
      <c r="AR61" s="338">
        <v>-3.5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513755</v>
      </c>
      <c r="AN62" s="342">
        <v>34424</v>
      </c>
      <c r="AO62" s="343">
        <v>0.9</v>
      </c>
      <c r="AP62" s="344">
        <v>48056</v>
      </c>
      <c r="AQ62" s="345">
        <v>7.9</v>
      </c>
      <c r="AR62" s="346">
        <v>-7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rmfNKh2tbi7L0XuADKeFoAXicLypU8yqqjYBR7aClPQPFWM5Tk5G2MJH6VQsZ04dgxDSXArLEPIkSOdiG6lmQ==" saltValue="6qljlrMkj+NmP8ef+fLo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iCsa2TkvSD8HXXK6nY2jr3YFk/MFLwXE9ona+/Vb778q89aWDAnB/bytlV/8PY4OCOao8WSP4LMRjwnFYfL/YQ==" saltValue="BGYtOXrA4g4v+X2stI0P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p4Cj9mmJkHaqJeqqHtccFr57aQ1T7ydZOfnrdZnN12tUD3NWNiR+4KFHLv5EYAiGW8Vnj7Pe1zH9nswr1ZqX8w==" saltValue="x0/c04B8lZK+s9QF3s+g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9" t="s">
        <v>3</v>
      </c>
      <c r="D47" s="1139"/>
      <c r="E47" s="1140"/>
      <c r="F47" s="11">
        <v>21.73</v>
      </c>
      <c r="G47" s="12">
        <v>18.72</v>
      </c>
      <c r="H47" s="12">
        <v>17.05</v>
      </c>
      <c r="I47" s="12">
        <v>18.05</v>
      </c>
      <c r="J47" s="13">
        <v>16.37</v>
      </c>
    </row>
    <row r="48" spans="2:10" ht="57.75" customHeight="1" x14ac:dyDescent="0.15">
      <c r="B48" s="14"/>
      <c r="C48" s="1141" t="s">
        <v>4</v>
      </c>
      <c r="D48" s="1141"/>
      <c r="E48" s="1142"/>
      <c r="F48" s="15">
        <v>6.2</v>
      </c>
      <c r="G48" s="16">
        <v>10.68</v>
      </c>
      <c r="H48" s="16">
        <v>10.78</v>
      </c>
      <c r="I48" s="16">
        <v>5.3</v>
      </c>
      <c r="J48" s="17">
        <v>8.92</v>
      </c>
    </row>
    <row r="49" spans="2:10" ht="57.75" customHeight="1" thickBot="1" x14ac:dyDescent="0.2">
      <c r="B49" s="18"/>
      <c r="C49" s="1143" t="s">
        <v>5</v>
      </c>
      <c r="D49" s="1143"/>
      <c r="E49" s="1144"/>
      <c r="F49" s="19" t="s">
        <v>554</v>
      </c>
      <c r="G49" s="20" t="s">
        <v>555</v>
      </c>
      <c r="H49" s="20" t="s">
        <v>556</v>
      </c>
      <c r="I49" s="20" t="s">
        <v>557</v>
      </c>
      <c r="J49" s="21" t="s">
        <v>558</v>
      </c>
    </row>
    <row r="50" spans="2:10" x14ac:dyDescent="0.15"/>
  </sheetData>
  <sheetProtection algorithmName="SHA-512" hashValue="LAR1/glP7n+DE4QBLQXlVJVhV2/WhB41/r7RmtrS4RtQRnMzJ23G9EUvjPKzCBOggk2aiD6xGnxJj76CutBh8Q==" saltValue="U6t3/J9IIw/8746NwXE5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1" t="s">
        <v>559</v>
      </c>
      <c r="D34" s="1151"/>
      <c r="E34" s="1152"/>
      <c r="F34" s="32">
        <v>6.19</v>
      </c>
      <c r="G34" s="33">
        <v>10.67</v>
      </c>
      <c r="H34" s="33">
        <v>10.77</v>
      </c>
      <c r="I34" s="33">
        <v>5.3</v>
      </c>
      <c r="J34" s="34">
        <v>8.92</v>
      </c>
      <c r="K34" s="22"/>
      <c r="L34" s="22"/>
      <c r="M34" s="22"/>
      <c r="N34" s="22"/>
      <c r="O34" s="22"/>
      <c r="P34" s="22"/>
    </row>
    <row r="35" spans="1:16" ht="39" customHeight="1" x14ac:dyDescent="0.15">
      <c r="A35" s="22"/>
      <c r="B35" s="35"/>
      <c r="C35" s="1145" t="s">
        <v>560</v>
      </c>
      <c r="D35" s="1146"/>
      <c r="E35" s="1147"/>
      <c r="F35" s="36">
        <v>5.72</v>
      </c>
      <c r="G35" s="37">
        <v>5.55</v>
      </c>
      <c r="H35" s="37">
        <v>5.61</v>
      </c>
      <c r="I35" s="37">
        <v>6.13</v>
      </c>
      <c r="J35" s="38">
        <v>6.57</v>
      </c>
      <c r="K35" s="22"/>
      <c r="L35" s="22"/>
      <c r="M35" s="22"/>
      <c r="N35" s="22"/>
      <c r="O35" s="22"/>
      <c r="P35" s="22"/>
    </row>
    <row r="36" spans="1:16" ht="39" customHeight="1" x14ac:dyDescent="0.15">
      <c r="A36" s="22"/>
      <c r="B36" s="35"/>
      <c r="C36" s="1145" t="s">
        <v>561</v>
      </c>
      <c r="D36" s="1146"/>
      <c r="E36" s="1147"/>
      <c r="F36" s="36">
        <v>0.36</v>
      </c>
      <c r="G36" s="37">
        <v>1.03</v>
      </c>
      <c r="H36" s="37">
        <v>0.73</v>
      </c>
      <c r="I36" s="37">
        <v>0.76</v>
      </c>
      <c r="J36" s="38">
        <v>2.44</v>
      </c>
      <c r="K36" s="22"/>
      <c r="L36" s="22"/>
      <c r="M36" s="22"/>
      <c r="N36" s="22"/>
      <c r="O36" s="22"/>
      <c r="P36" s="22"/>
    </row>
    <row r="37" spans="1:16" ht="39" customHeight="1" x14ac:dyDescent="0.15">
      <c r="A37" s="22"/>
      <c r="B37" s="35"/>
      <c r="C37" s="1145" t="s">
        <v>562</v>
      </c>
      <c r="D37" s="1146"/>
      <c r="E37" s="1147"/>
      <c r="F37" s="36">
        <v>0.56999999999999995</v>
      </c>
      <c r="G37" s="37">
        <v>0.66</v>
      </c>
      <c r="H37" s="37">
        <v>0.45</v>
      </c>
      <c r="I37" s="37">
        <v>0.79</v>
      </c>
      <c r="J37" s="38">
        <v>1.1299999999999999</v>
      </c>
      <c r="K37" s="22"/>
      <c r="L37" s="22"/>
      <c r="M37" s="22"/>
      <c r="N37" s="22"/>
      <c r="O37" s="22"/>
      <c r="P37" s="22"/>
    </row>
    <row r="38" spans="1:16" ht="39" customHeight="1" x14ac:dyDescent="0.15">
      <c r="A38" s="22"/>
      <c r="B38" s="35"/>
      <c r="C38" s="1145" t="s">
        <v>563</v>
      </c>
      <c r="D38" s="1146"/>
      <c r="E38" s="1147"/>
      <c r="F38" s="36">
        <v>0.01</v>
      </c>
      <c r="G38" s="37">
        <v>0.01</v>
      </c>
      <c r="H38" s="37">
        <v>0.02</v>
      </c>
      <c r="I38" s="37">
        <v>0.01</v>
      </c>
      <c r="J38" s="38">
        <v>0.02</v>
      </c>
      <c r="K38" s="22"/>
      <c r="L38" s="22"/>
      <c r="M38" s="22"/>
      <c r="N38" s="22"/>
      <c r="O38" s="22"/>
      <c r="P38" s="22"/>
    </row>
    <row r="39" spans="1:16" ht="39" customHeight="1" x14ac:dyDescent="0.15">
      <c r="A39" s="22"/>
      <c r="B39" s="35"/>
      <c r="C39" s="1145" t="s">
        <v>564</v>
      </c>
      <c r="D39" s="1146"/>
      <c r="E39" s="1147"/>
      <c r="F39" s="36">
        <v>0</v>
      </c>
      <c r="G39" s="37">
        <v>0</v>
      </c>
      <c r="H39" s="37">
        <v>0</v>
      </c>
      <c r="I39" s="37">
        <v>0</v>
      </c>
      <c r="J39" s="38">
        <v>0</v>
      </c>
      <c r="K39" s="22"/>
      <c r="L39" s="22"/>
      <c r="M39" s="22"/>
      <c r="N39" s="22"/>
      <c r="O39" s="22"/>
      <c r="P39" s="22"/>
    </row>
    <row r="40" spans="1:16" ht="39" customHeight="1" x14ac:dyDescent="0.15">
      <c r="A40" s="22"/>
      <c r="B40" s="35"/>
      <c r="C40" s="1145" t="s">
        <v>565</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566</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567</v>
      </c>
      <c r="D43" s="1149"/>
      <c r="E43" s="1150"/>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vDBJcxo24ybkNxaHHCfsZSG42dmo84W8WoEqYDX0IM4NQNzwMDpPvxEL+qLbvECG7v3W0ibScLHqSajJpwr9Q==" saltValue="9Ao/I58mSldJPYYh1ZJ/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721</v>
      </c>
      <c r="L45" s="60">
        <v>704</v>
      </c>
      <c r="M45" s="60">
        <v>713</v>
      </c>
      <c r="N45" s="60">
        <v>728</v>
      </c>
      <c r="O45" s="61">
        <v>770</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507</v>
      </c>
      <c r="L46" s="64" t="s">
        <v>507</v>
      </c>
      <c r="M46" s="64" t="s">
        <v>507</v>
      </c>
      <c r="N46" s="64" t="s">
        <v>507</v>
      </c>
      <c r="O46" s="65" t="s">
        <v>507</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507</v>
      </c>
      <c r="L47" s="64" t="s">
        <v>507</v>
      </c>
      <c r="M47" s="64" t="s">
        <v>507</v>
      </c>
      <c r="N47" s="64" t="s">
        <v>507</v>
      </c>
      <c r="O47" s="65" t="s">
        <v>507</v>
      </c>
      <c r="P47" s="48"/>
      <c r="Q47" s="48"/>
      <c r="R47" s="48"/>
      <c r="S47" s="48"/>
      <c r="T47" s="48"/>
      <c r="U47" s="48"/>
    </row>
    <row r="48" spans="1:21" ht="30.75" customHeight="1" x14ac:dyDescent="0.15">
      <c r="A48" s="48"/>
      <c r="B48" s="1155"/>
      <c r="C48" s="1156"/>
      <c r="D48" s="62"/>
      <c r="E48" s="1161" t="s">
        <v>15</v>
      </c>
      <c r="F48" s="1161"/>
      <c r="G48" s="1161"/>
      <c r="H48" s="1161"/>
      <c r="I48" s="1161"/>
      <c r="J48" s="1162"/>
      <c r="K48" s="63">
        <v>0</v>
      </c>
      <c r="L48" s="64">
        <v>0</v>
      </c>
      <c r="M48" s="64">
        <v>0</v>
      </c>
      <c r="N48" s="64">
        <v>0</v>
      </c>
      <c r="O48" s="65" t="s">
        <v>507</v>
      </c>
      <c r="P48" s="48"/>
      <c r="Q48" s="48"/>
      <c r="R48" s="48"/>
      <c r="S48" s="48"/>
      <c r="T48" s="48"/>
      <c r="U48" s="48"/>
    </row>
    <row r="49" spans="1:21" ht="30.75" customHeight="1" x14ac:dyDescent="0.15">
      <c r="A49" s="48"/>
      <c r="B49" s="1155"/>
      <c r="C49" s="1156"/>
      <c r="D49" s="62"/>
      <c r="E49" s="1161" t="s">
        <v>16</v>
      </c>
      <c r="F49" s="1161"/>
      <c r="G49" s="1161"/>
      <c r="H49" s="1161"/>
      <c r="I49" s="1161"/>
      <c r="J49" s="1162"/>
      <c r="K49" s="63">
        <v>77</v>
      </c>
      <c r="L49" s="64">
        <v>59</v>
      </c>
      <c r="M49" s="64">
        <v>11</v>
      </c>
      <c r="N49" s="64">
        <v>13</v>
      </c>
      <c r="O49" s="65">
        <v>14</v>
      </c>
      <c r="P49" s="48"/>
      <c r="Q49" s="48"/>
      <c r="R49" s="48"/>
      <c r="S49" s="48"/>
      <c r="T49" s="48"/>
      <c r="U49" s="48"/>
    </row>
    <row r="50" spans="1:21" ht="30.75" customHeight="1" x14ac:dyDescent="0.15">
      <c r="A50" s="48"/>
      <c r="B50" s="1155"/>
      <c r="C50" s="1156"/>
      <c r="D50" s="62"/>
      <c r="E50" s="1161" t="s">
        <v>17</v>
      </c>
      <c r="F50" s="1161"/>
      <c r="G50" s="1161"/>
      <c r="H50" s="1161"/>
      <c r="I50" s="1161"/>
      <c r="J50" s="1162"/>
      <c r="K50" s="63">
        <v>0</v>
      </c>
      <c r="L50" s="64" t="s">
        <v>507</v>
      </c>
      <c r="M50" s="64" t="s">
        <v>507</v>
      </c>
      <c r="N50" s="64" t="s">
        <v>507</v>
      </c>
      <c r="O50" s="65" t="s">
        <v>507</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507</v>
      </c>
      <c r="L51" s="64" t="s">
        <v>507</v>
      </c>
      <c r="M51" s="64" t="s">
        <v>507</v>
      </c>
      <c r="N51" s="64" t="s">
        <v>507</v>
      </c>
      <c r="O51" s="65" t="s">
        <v>507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671</v>
      </c>
      <c r="L52" s="64">
        <v>635</v>
      </c>
      <c r="M52" s="64">
        <v>597</v>
      </c>
      <c r="N52" s="64">
        <v>599</v>
      </c>
      <c r="O52" s="65">
        <v>611</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127</v>
      </c>
      <c r="L53" s="69">
        <v>128</v>
      </c>
      <c r="M53" s="69">
        <v>127</v>
      </c>
      <c r="N53" s="69">
        <v>142</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UEeoDI0bMLsXtMlhsXjIFTLk8jkwDDBsPN93JppF5fTC66D/N6/O4fTft7y1O/RX0Tbo31aMOx8rCLTd9Xb9w==" saltValue="cK7izbdwnwSRyEJlNAaL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M51" sqref="M5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184" t="s">
        <v>32</v>
      </c>
      <c r="C41" s="1185"/>
      <c r="D41" s="105"/>
      <c r="E41" s="1190" t="s">
        <v>33</v>
      </c>
      <c r="F41" s="1190"/>
      <c r="G41" s="1190"/>
      <c r="H41" s="1191"/>
      <c r="I41" s="355">
        <v>7712</v>
      </c>
      <c r="J41" s="356">
        <v>7748</v>
      </c>
      <c r="K41" s="356">
        <v>7895</v>
      </c>
      <c r="L41" s="356">
        <v>7979</v>
      </c>
      <c r="M41" s="357">
        <v>7627</v>
      </c>
    </row>
    <row r="42" spans="2:13" ht="27.75" customHeight="1" x14ac:dyDescent="0.15">
      <c r="B42" s="1186"/>
      <c r="C42" s="1187"/>
      <c r="D42" s="106"/>
      <c r="E42" s="1192" t="s">
        <v>34</v>
      </c>
      <c r="F42" s="1192"/>
      <c r="G42" s="1192"/>
      <c r="H42" s="1193"/>
      <c r="I42" s="358" t="s">
        <v>507</v>
      </c>
      <c r="J42" s="359" t="s">
        <v>507</v>
      </c>
      <c r="K42" s="359" t="s">
        <v>507</v>
      </c>
      <c r="L42" s="359" t="s">
        <v>507</v>
      </c>
      <c r="M42" s="360" t="s">
        <v>507</v>
      </c>
    </row>
    <row r="43" spans="2:13" ht="27.75" customHeight="1" x14ac:dyDescent="0.15">
      <c r="B43" s="1186"/>
      <c r="C43" s="1187"/>
      <c r="D43" s="106"/>
      <c r="E43" s="1192" t="s">
        <v>35</v>
      </c>
      <c r="F43" s="1192"/>
      <c r="G43" s="1192"/>
      <c r="H43" s="1193"/>
      <c r="I43" s="358">
        <v>1</v>
      </c>
      <c r="J43" s="359">
        <v>1</v>
      </c>
      <c r="K43" s="359">
        <v>0</v>
      </c>
      <c r="L43" s="359" t="s">
        <v>507</v>
      </c>
      <c r="M43" s="360" t="s">
        <v>507</v>
      </c>
    </row>
    <row r="44" spans="2:13" ht="27.75" customHeight="1" x14ac:dyDescent="0.15">
      <c r="B44" s="1186"/>
      <c r="C44" s="1187"/>
      <c r="D44" s="106"/>
      <c r="E44" s="1192" t="s">
        <v>36</v>
      </c>
      <c r="F44" s="1192"/>
      <c r="G44" s="1192"/>
      <c r="H44" s="1193"/>
      <c r="I44" s="358">
        <v>180</v>
      </c>
      <c r="J44" s="359">
        <v>137</v>
      </c>
      <c r="K44" s="359">
        <v>9</v>
      </c>
      <c r="L44" s="359">
        <v>8</v>
      </c>
      <c r="M44" s="360">
        <v>8</v>
      </c>
    </row>
    <row r="45" spans="2:13" ht="27.75" customHeight="1" x14ac:dyDescent="0.15">
      <c r="B45" s="1186"/>
      <c r="C45" s="1187"/>
      <c r="D45" s="106"/>
      <c r="E45" s="1192" t="s">
        <v>37</v>
      </c>
      <c r="F45" s="1192"/>
      <c r="G45" s="1192"/>
      <c r="H45" s="1193"/>
      <c r="I45" s="358">
        <v>1434</v>
      </c>
      <c r="J45" s="359">
        <v>1563</v>
      </c>
      <c r="K45" s="359">
        <v>1328</v>
      </c>
      <c r="L45" s="359">
        <v>1442</v>
      </c>
      <c r="M45" s="360">
        <v>1463</v>
      </c>
    </row>
    <row r="46" spans="2:13" ht="27.75" customHeight="1" x14ac:dyDescent="0.15">
      <c r="B46" s="1186"/>
      <c r="C46" s="1187"/>
      <c r="D46" s="107"/>
      <c r="E46" s="1192" t="s">
        <v>38</v>
      </c>
      <c r="F46" s="1192"/>
      <c r="G46" s="1192"/>
      <c r="H46" s="1193"/>
      <c r="I46" s="358" t="s">
        <v>507</v>
      </c>
      <c r="J46" s="359" t="s">
        <v>507</v>
      </c>
      <c r="K46" s="359" t="s">
        <v>507</v>
      </c>
      <c r="L46" s="359" t="s">
        <v>507</v>
      </c>
      <c r="M46" s="360" t="s">
        <v>507</v>
      </c>
    </row>
    <row r="47" spans="2:13" ht="27.75" customHeight="1" x14ac:dyDescent="0.15">
      <c r="B47" s="1186"/>
      <c r="C47" s="1187"/>
      <c r="D47" s="108"/>
      <c r="E47" s="1194" t="s">
        <v>39</v>
      </c>
      <c r="F47" s="1195"/>
      <c r="G47" s="1195"/>
      <c r="H47" s="1196"/>
      <c r="I47" s="358" t="s">
        <v>507</v>
      </c>
      <c r="J47" s="359" t="s">
        <v>507</v>
      </c>
      <c r="K47" s="359" t="s">
        <v>507</v>
      </c>
      <c r="L47" s="359" t="s">
        <v>507</v>
      </c>
      <c r="M47" s="360" t="s">
        <v>507</v>
      </c>
    </row>
    <row r="48" spans="2:13" ht="27.75" customHeight="1" x14ac:dyDescent="0.15">
      <c r="B48" s="1186"/>
      <c r="C48" s="1187"/>
      <c r="D48" s="106"/>
      <c r="E48" s="1192" t="s">
        <v>40</v>
      </c>
      <c r="F48" s="1192"/>
      <c r="G48" s="1192"/>
      <c r="H48" s="1193"/>
      <c r="I48" s="358" t="s">
        <v>507</v>
      </c>
      <c r="J48" s="359" t="s">
        <v>507</v>
      </c>
      <c r="K48" s="359" t="s">
        <v>507</v>
      </c>
      <c r="L48" s="359" t="s">
        <v>507</v>
      </c>
      <c r="M48" s="360" t="s">
        <v>507</v>
      </c>
    </row>
    <row r="49" spans="2:13" ht="27.75" customHeight="1" x14ac:dyDescent="0.15">
      <c r="B49" s="1188"/>
      <c r="C49" s="1189"/>
      <c r="D49" s="106"/>
      <c r="E49" s="1192" t="s">
        <v>41</v>
      </c>
      <c r="F49" s="1192"/>
      <c r="G49" s="1192"/>
      <c r="H49" s="1193"/>
      <c r="I49" s="358" t="s">
        <v>507</v>
      </c>
      <c r="J49" s="359" t="s">
        <v>507</v>
      </c>
      <c r="K49" s="359" t="s">
        <v>507</v>
      </c>
      <c r="L49" s="359" t="s">
        <v>507</v>
      </c>
      <c r="M49" s="360" t="s">
        <v>507</v>
      </c>
    </row>
    <row r="50" spans="2:13" ht="27.75" customHeight="1" x14ac:dyDescent="0.15">
      <c r="B50" s="1197" t="s">
        <v>42</v>
      </c>
      <c r="C50" s="1198"/>
      <c r="D50" s="109"/>
      <c r="E50" s="1192" t="s">
        <v>43</v>
      </c>
      <c r="F50" s="1192"/>
      <c r="G50" s="1192"/>
      <c r="H50" s="1193"/>
      <c r="I50" s="358">
        <v>4448</v>
      </c>
      <c r="J50" s="359">
        <v>4182</v>
      </c>
      <c r="K50" s="359">
        <v>4154</v>
      </c>
      <c r="L50" s="359">
        <v>4911</v>
      </c>
      <c r="M50" s="360">
        <v>4954</v>
      </c>
    </row>
    <row r="51" spans="2:13" ht="27.75" customHeight="1" x14ac:dyDescent="0.15">
      <c r="B51" s="1186"/>
      <c r="C51" s="1187"/>
      <c r="D51" s="106"/>
      <c r="E51" s="1192" t="s">
        <v>44</v>
      </c>
      <c r="F51" s="1192"/>
      <c r="G51" s="1192"/>
      <c r="H51" s="1193"/>
      <c r="I51" s="358">
        <v>178</v>
      </c>
      <c r="J51" s="359">
        <v>162</v>
      </c>
      <c r="K51" s="359">
        <v>143</v>
      </c>
      <c r="L51" s="359">
        <v>123</v>
      </c>
      <c r="M51" s="360">
        <v>116</v>
      </c>
    </row>
    <row r="52" spans="2:13" ht="27.75" customHeight="1" x14ac:dyDescent="0.15">
      <c r="B52" s="1188"/>
      <c r="C52" s="1189"/>
      <c r="D52" s="106"/>
      <c r="E52" s="1192" t="s">
        <v>45</v>
      </c>
      <c r="F52" s="1192"/>
      <c r="G52" s="1192"/>
      <c r="H52" s="1193"/>
      <c r="I52" s="358">
        <v>6325</v>
      </c>
      <c r="J52" s="359">
        <v>6232</v>
      </c>
      <c r="K52" s="359">
        <v>6324</v>
      </c>
      <c r="L52" s="359">
        <v>6251</v>
      </c>
      <c r="M52" s="360">
        <v>6039</v>
      </c>
    </row>
    <row r="53" spans="2:13" ht="27.75" customHeight="1" thickBot="1" x14ac:dyDescent="0.2">
      <c r="B53" s="1199" t="s">
        <v>46</v>
      </c>
      <c r="C53" s="1200"/>
      <c r="D53" s="110"/>
      <c r="E53" s="1201" t="s">
        <v>47</v>
      </c>
      <c r="F53" s="1201"/>
      <c r="G53" s="1201"/>
      <c r="H53" s="1202"/>
      <c r="I53" s="361">
        <v>-1624</v>
      </c>
      <c r="J53" s="362">
        <v>-1126</v>
      </c>
      <c r="K53" s="362">
        <v>-1389</v>
      </c>
      <c r="L53" s="362">
        <v>-1855</v>
      </c>
      <c r="M53" s="363">
        <v>-2010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jrs9jn2E798lri5FOmPdw70HX/ktpAHijcfkzrw0eW2gXzzaKiYHGdsAMlU3KPgtZGCnSMCHcdTJrSNElgV0Q==" saltValue="zRi1owEG7kgVDZfzYc6j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1" t="s">
        <v>50</v>
      </c>
      <c r="D55" s="1211"/>
      <c r="E55" s="1212"/>
      <c r="F55" s="122">
        <v>870</v>
      </c>
      <c r="G55" s="122">
        <v>986</v>
      </c>
      <c r="H55" s="123">
        <v>869</v>
      </c>
    </row>
    <row r="56" spans="2:8" ht="52.5" customHeight="1" x14ac:dyDescent="0.15">
      <c r="B56" s="124"/>
      <c r="C56" s="1213" t="s">
        <v>51</v>
      </c>
      <c r="D56" s="1213"/>
      <c r="E56" s="1214"/>
      <c r="F56" s="125">
        <v>759</v>
      </c>
      <c r="G56" s="125">
        <v>924</v>
      </c>
      <c r="H56" s="126">
        <v>852</v>
      </c>
    </row>
    <row r="57" spans="2:8" ht="53.25" customHeight="1" x14ac:dyDescent="0.15">
      <c r="B57" s="124"/>
      <c r="C57" s="1215" t="s">
        <v>52</v>
      </c>
      <c r="D57" s="1215"/>
      <c r="E57" s="1216"/>
      <c r="F57" s="127">
        <v>2131</v>
      </c>
      <c r="G57" s="127">
        <v>2589</v>
      </c>
      <c r="H57" s="128">
        <v>2967</v>
      </c>
    </row>
    <row r="58" spans="2:8" ht="45.75" customHeight="1" x14ac:dyDescent="0.15">
      <c r="B58" s="129"/>
      <c r="C58" s="1203" t="s">
        <v>574</v>
      </c>
      <c r="D58" s="1204"/>
      <c r="E58" s="1205"/>
      <c r="F58" s="130">
        <v>279</v>
      </c>
      <c r="G58" s="130">
        <v>530</v>
      </c>
      <c r="H58" s="131">
        <v>736</v>
      </c>
    </row>
    <row r="59" spans="2:8" ht="45.75" customHeight="1" x14ac:dyDescent="0.15">
      <c r="B59" s="129"/>
      <c r="C59" s="1203" t="s">
        <v>575</v>
      </c>
      <c r="D59" s="1204"/>
      <c r="E59" s="1205"/>
      <c r="F59" s="130">
        <v>733</v>
      </c>
      <c r="G59" s="130">
        <v>719</v>
      </c>
      <c r="H59" s="131">
        <v>698</v>
      </c>
    </row>
    <row r="60" spans="2:8" ht="45.75" customHeight="1" x14ac:dyDescent="0.15">
      <c r="B60" s="129"/>
      <c r="C60" s="1203" t="s">
        <v>576</v>
      </c>
      <c r="D60" s="1204"/>
      <c r="E60" s="1205"/>
      <c r="F60" s="130">
        <v>243</v>
      </c>
      <c r="G60" s="130">
        <v>320</v>
      </c>
      <c r="H60" s="131">
        <v>421</v>
      </c>
    </row>
    <row r="61" spans="2:8" ht="45.75" customHeight="1" x14ac:dyDescent="0.15">
      <c r="B61" s="129"/>
      <c r="C61" s="1203" t="s">
        <v>577</v>
      </c>
      <c r="D61" s="1204"/>
      <c r="E61" s="1205"/>
      <c r="F61" s="130">
        <v>66</v>
      </c>
      <c r="G61" s="130">
        <v>43</v>
      </c>
      <c r="H61" s="131">
        <v>90</v>
      </c>
    </row>
    <row r="62" spans="2:8" ht="45.75" customHeight="1" thickBot="1" x14ac:dyDescent="0.2">
      <c r="B62" s="132"/>
      <c r="C62" s="1206" t="s">
        <v>578</v>
      </c>
      <c r="D62" s="1207"/>
      <c r="E62" s="1208"/>
      <c r="F62" s="133">
        <v>19</v>
      </c>
      <c r="G62" s="133">
        <v>99</v>
      </c>
      <c r="H62" s="134">
        <v>88</v>
      </c>
    </row>
    <row r="63" spans="2:8" ht="52.5" customHeight="1" thickBot="1" x14ac:dyDescent="0.2">
      <c r="B63" s="135"/>
      <c r="C63" s="1209" t="s">
        <v>53</v>
      </c>
      <c r="D63" s="1209"/>
      <c r="E63" s="1210"/>
      <c r="F63" s="136">
        <v>3760</v>
      </c>
      <c r="G63" s="136">
        <v>4499</v>
      </c>
      <c r="H63" s="137">
        <v>4688</v>
      </c>
    </row>
    <row r="64" spans="2:8" x14ac:dyDescent="0.15"/>
  </sheetData>
  <sheetProtection algorithmName="SHA-512" hashValue="qo+EFvpFZdmUhYFA/XTw2gNRfFgT/DGRG2t1Ixhyej6pA3jJCBtjoVqmBEF8BIZsQorXjk4+cbVVdcCdjD3PYA==" saltValue="5EmjbNEQ2vZdImV3dE4V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224371</v>
      </c>
      <c r="E3" s="156"/>
      <c r="F3" s="157">
        <v>73475</v>
      </c>
      <c r="G3" s="158"/>
      <c r="H3" s="159"/>
    </row>
    <row r="4" spans="1:8" x14ac:dyDescent="0.15">
      <c r="A4" s="160"/>
      <c r="B4" s="161"/>
      <c r="C4" s="162"/>
      <c r="D4" s="163">
        <v>27385</v>
      </c>
      <c r="E4" s="164"/>
      <c r="F4" s="165">
        <v>43072</v>
      </c>
      <c r="G4" s="166"/>
      <c r="H4" s="167"/>
    </row>
    <row r="5" spans="1:8" x14ac:dyDescent="0.15">
      <c r="A5" s="148" t="s">
        <v>541</v>
      </c>
      <c r="B5" s="153"/>
      <c r="C5" s="154"/>
      <c r="D5" s="155">
        <v>92235</v>
      </c>
      <c r="E5" s="156"/>
      <c r="F5" s="157">
        <v>87464</v>
      </c>
      <c r="G5" s="158"/>
      <c r="H5" s="159"/>
    </row>
    <row r="6" spans="1:8" x14ac:dyDescent="0.15">
      <c r="A6" s="160"/>
      <c r="B6" s="161"/>
      <c r="C6" s="162"/>
      <c r="D6" s="163">
        <v>37613</v>
      </c>
      <c r="E6" s="164"/>
      <c r="F6" s="165">
        <v>47479</v>
      </c>
      <c r="G6" s="166"/>
      <c r="H6" s="167"/>
    </row>
    <row r="7" spans="1:8" x14ac:dyDescent="0.15">
      <c r="A7" s="148" t="s">
        <v>542</v>
      </c>
      <c r="B7" s="153"/>
      <c r="C7" s="154"/>
      <c r="D7" s="155">
        <v>85477</v>
      </c>
      <c r="E7" s="156"/>
      <c r="F7" s="157">
        <v>117234</v>
      </c>
      <c r="G7" s="158"/>
      <c r="H7" s="159"/>
    </row>
    <row r="8" spans="1:8" x14ac:dyDescent="0.15">
      <c r="A8" s="160"/>
      <c r="B8" s="161"/>
      <c r="C8" s="162"/>
      <c r="D8" s="163">
        <v>36264</v>
      </c>
      <c r="E8" s="164"/>
      <c r="F8" s="165">
        <v>59796</v>
      </c>
      <c r="G8" s="166"/>
      <c r="H8" s="167"/>
    </row>
    <row r="9" spans="1:8" x14ac:dyDescent="0.15">
      <c r="A9" s="148" t="s">
        <v>543</v>
      </c>
      <c r="B9" s="153"/>
      <c r="C9" s="154"/>
      <c r="D9" s="155">
        <v>91903</v>
      </c>
      <c r="E9" s="156"/>
      <c r="F9" s="157">
        <v>97758</v>
      </c>
      <c r="G9" s="158"/>
      <c r="H9" s="159"/>
    </row>
    <row r="10" spans="1:8" x14ac:dyDescent="0.15">
      <c r="A10" s="160"/>
      <c r="B10" s="161"/>
      <c r="C10" s="162"/>
      <c r="D10" s="163">
        <v>44693</v>
      </c>
      <c r="E10" s="164"/>
      <c r="F10" s="165">
        <v>45946</v>
      </c>
      <c r="G10" s="166"/>
      <c r="H10" s="167"/>
    </row>
    <row r="11" spans="1:8" x14ac:dyDescent="0.15">
      <c r="A11" s="148" t="s">
        <v>544</v>
      </c>
      <c r="B11" s="153"/>
      <c r="C11" s="154"/>
      <c r="D11" s="155">
        <v>63566</v>
      </c>
      <c r="E11" s="156"/>
      <c r="F11" s="157">
        <v>91338</v>
      </c>
      <c r="G11" s="158"/>
      <c r="H11" s="159"/>
    </row>
    <row r="12" spans="1:8" x14ac:dyDescent="0.15">
      <c r="A12" s="160"/>
      <c r="B12" s="161"/>
      <c r="C12" s="168"/>
      <c r="D12" s="163">
        <v>26164</v>
      </c>
      <c r="E12" s="164"/>
      <c r="F12" s="165">
        <v>43989</v>
      </c>
      <c r="G12" s="166"/>
      <c r="H12" s="167"/>
    </row>
    <row r="13" spans="1:8" x14ac:dyDescent="0.15">
      <c r="A13" s="148"/>
      <c r="B13" s="153"/>
      <c r="C13" s="169"/>
      <c r="D13" s="170">
        <v>111510</v>
      </c>
      <c r="E13" s="171"/>
      <c r="F13" s="172">
        <v>93454</v>
      </c>
      <c r="G13" s="173"/>
      <c r="H13" s="159"/>
    </row>
    <row r="14" spans="1:8" x14ac:dyDescent="0.15">
      <c r="A14" s="160"/>
      <c r="B14" s="161"/>
      <c r="C14" s="162"/>
      <c r="D14" s="163">
        <v>34424</v>
      </c>
      <c r="E14" s="164"/>
      <c r="F14" s="165">
        <v>48056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6.2</v>
      </c>
      <c r="C19" s="174">
        <f>ROUND(VALUE(SUBSTITUTE(実質収支比率等に係る経年分析!G$48,"▲","-")),2)</f>
        <v>10.68</v>
      </c>
      <c r="D19" s="174">
        <f>ROUND(VALUE(SUBSTITUTE(実質収支比率等に係る経年分析!H$48,"▲","-")),2)</f>
        <v>10.78</v>
      </c>
      <c r="E19" s="174">
        <f>ROUND(VALUE(SUBSTITUTE(実質収支比率等に係る経年分析!I$48,"▲","-")),2)</f>
        <v>5.3</v>
      </c>
      <c r="F19" s="174">
        <f>ROUND(VALUE(SUBSTITUTE(実質収支比率等に係る経年分析!J$48,"▲","-")),2)</f>
        <v>8.92</v>
      </c>
    </row>
    <row r="20" spans="1:11" x14ac:dyDescent="0.15">
      <c r="A20" s="174" t="s">
        <v>57</v>
      </c>
      <c r="B20" s="174">
        <f>ROUND(VALUE(SUBSTITUTE(実質収支比率等に係る経年分析!F$47,"▲","-")),2)</f>
        <v>21.73</v>
      </c>
      <c r="C20" s="174">
        <f>ROUND(VALUE(SUBSTITUTE(実質収支比率等に係る経年分析!G$47,"▲","-")),2)</f>
        <v>18.72</v>
      </c>
      <c r="D20" s="174">
        <f>ROUND(VALUE(SUBSTITUTE(実質収支比率等に係る経年分析!H$47,"▲","-")),2)</f>
        <v>17.05</v>
      </c>
      <c r="E20" s="174">
        <f>ROUND(VALUE(SUBSTITUTE(実質収支比率等に係る経年分析!I$47,"▲","-")),2)</f>
        <v>18.05</v>
      </c>
      <c r="F20" s="174">
        <f>ROUND(VALUE(SUBSTITUTE(実質収支比率等に係る経年分析!J$47,"▲","-")),2)</f>
        <v>16.37</v>
      </c>
    </row>
    <row r="21" spans="1:11" x14ac:dyDescent="0.15">
      <c r="A21" s="174" t="s">
        <v>58</v>
      </c>
      <c r="B21" s="174">
        <f>IF(ISNUMBER(VALUE(SUBSTITUTE(実質収支比率等に係る経年分析!F$49,"▲","-"))),ROUND(VALUE(SUBSTITUTE(実質収支比率等に係る経年分析!F$49,"▲","-")),2),NA())</f>
        <v>-5.5</v>
      </c>
      <c r="C21" s="174">
        <f>IF(ISNUMBER(VALUE(SUBSTITUTE(実質収支比率等に係る経年分析!G$49,"▲","-"))),ROUND(VALUE(SUBSTITUTE(実質収支比率等に係る経年分析!G$49,"▲","-")),2),NA())</f>
        <v>-1.1299999999999999</v>
      </c>
      <c r="D21" s="174">
        <f>IF(ISNUMBER(VALUE(SUBSTITUTE(実質収支比率等に係る経年分析!H$49,"▲","-"))),ROUND(VALUE(SUBSTITUTE(実質収支比率等に係る経年分析!H$49,"▲","-")),2),NA())</f>
        <v>-5.9</v>
      </c>
      <c r="E21" s="174">
        <f>IF(ISNUMBER(VALUE(SUBSTITUTE(実質収支比率等に係る経年分析!I$49,"▲","-"))),ROUND(VALUE(SUBSTITUTE(実質収支比率等に係る経年分析!I$49,"▲","-")),2),NA())</f>
        <v>-7.65</v>
      </c>
      <c r="F21" s="174">
        <f>IF(ISNUMBER(VALUE(SUBSTITUTE(実質収支比率等に係る経年分析!J$49,"▲","-"))),ROUND(VALUE(SUBSTITUTE(実質収支比率等に係る経年分析!J$49,"▲","-")),2),NA())</f>
        <v>-1.49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簡易水道特別会計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住宅新築資金等貸付事業特別会計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0.56999999999999995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671</v>
      </c>
      <c r="E42" s="176"/>
      <c r="F42" s="176"/>
      <c r="G42" s="176">
        <f>'実質公債費比率（分子）の構造'!L$52</f>
        <v>635</v>
      </c>
      <c r="H42" s="176"/>
      <c r="I42" s="176"/>
      <c r="J42" s="176">
        <f>'実質公債費比率（分子）の構造'!M$52</f>
        <v>597</v>
      </c>
      <c r="K42" s="176"/>
      <c r="L42" s="176"/>
      <c r="M42" s="176">
        <f>'実質公債費比率（分子）の構造'!N$52</f>
        <v>599</v>
      </c>
      <c r="N42" s="176"/>
      <c r="O42" s="176"/>
      <c r="P42" s="176">
        <f>'実質公債費比率（分子）の構造'!O$52</f>
        <v>611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77</v>
      </c>
      <c r="C45" s="176"/>
      <c r="D45" s="176"/>
      <c r="E45" s="176">
        <f>'実質公債費比率（分子）の構造'!L$49</f>
        <v>59</v>
      </c>
      <c r="F45" s="176"/>
      <c r="G45" s="176"/>
      <c r="H45" s="176">
        <f>'実質公債費比率（分子）の構造'!M$49</f>
        <v>11</v>
      </c>
      <c r="I45" s="176"/>
      <c r="J45" s="176"/>
      <c r="K45" s="176">
        <f>'実質公債費比率（分子）の構造'!N$49</f>
        <v>13</v>
      </c>
      <c r="L45" s="176"/>
      <c r="M45" s="176"/>
      <c r="N45" s="176">
        <f>'実質公債費比率（分子）の構造'!O$49</f>
        <v>14</v>
      </c>
      <c r="O45" s="176"/>
      <c r="P45" s="176"/>
    </row>
    <row r="46" spans="1:16" x14ac:dyDescent="0.15">
      <c r="A46" s="176" t="s">
        <v>69</v>
      </c>
      <c r="B46" s="176">
        <f>'実質公債費比率（分子）の構造'!K$48</f>
        <v>0</v>
      </c>
      <c r="C46" s="176"/>
      <c r="D46" s="176"/>
      <c r="E46" s="176">
        <f>'実質公債費比率（分子）の構造'!L$48</f>
        <v>0</v>
      </c>
      <c r="F46" s="176"/>
      <c r="G46" s="176"/>
      <c r="H46" s="176">
        <f>'実質公債費比率（分子）の構造'!M$48</f>
        <v>0</v>
      </c>
      <c r="I46" s="176"/>
      <c r="J46" s="176"/>
      <c r="K46" s="176">
        <f>'実質公債費比率（分子）の構造'!N$48</f>
        <v>0</v>
      </c>
      <c r="L46" s="176"/>
      <c r="M46" s="176"/>
      <c r="N46" s="176" t="str">
        <f>'実質公債費比率（分子）の構造'!O$48</f>
        <v>-</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721</v>
      </c>
      <c r="C49" s="176"/>
      <c r="D49" s="176"/>
      <c r="E49" s="176">
        <f>'実質公債費比率（分子）の構造'!L$45</f>
        <v>704</v>
      </c>
      <c r="F49" s="176"/>
      <c r="G49" s="176"/>
      <c r="H49" s="176">
        <f>'実質公債費比率（分子）の構造'!M$45</f>
        <v>713</v>
      </c>
      <c r="I49" s="176"/>
      <c r="J49" s="176"/>
      <c r="K49" s="176">
        <f>'実質公債費比率（分子）の構造'!N$45</f>
        <v>728</v>
      </c>
      <c r="L49" s="176"/>
      <c r="M49" s="176"/>
      <c r="N49" s="176">
        <f>'実質公債費比率（分子）の構造'!O$45</f>
        <v>770</v>
      </c>
      <c r="O49" s="176"/>
      <c r="P49" s="176"/>
    </row>
    <row r="50" spans="1:16" x14ac:dyDescent="0.15">
      <c r="A50" s="176" t="s">
        <v>73</v>
      </c>
      <c r="B50" s="176" t="e">
        <f>NA()</f>
        <v>#N/A</v>
      </c>
      <c r="C50" s="176">
        <f>IF(ISNUMBER('実質公債費比率（分子）の構造'!K$53),'実質公債費比率（分子）の構造'!K$53,NA())</f>
        <v>127</v>
      </c>
      <c r="D50" s="176" t="e">
        <f>NA()</f>
        <v>#N/A</v>
      </c>
      <c r="E50" s="176" t="e">
        <f>NA()</f>
        <v>#N/A</v>
      </c>
      <c r="F50" s="176">
        <f>IF(ISNUMBER('実質公債費比率（分子）の構造'!L$53),'実質公債費比率（分子）の構造'!L$53,NA())</f>
        <v>128</v>
      </c>
      <c r="G50" s="176" t="e">
        <f>NA()</f>
        <v>#N/A</v>
      </c>
      <c r="H50" s="176" t="e">
        <f>NA()</f>
        <v>#N/A</v>
      </c>
      <c r="I50" s="176">
        <f>IF(ISNUMBER('実質公債費比率（分子）の構造'!M$53),'実質公債費比率（分子）の構造'!M$53,NA())</f>
        <v>127</v>
      </c>
      <c r="J50" s="176" t="e">
        <f>NA()</f>
        <v>#N/A</v>
      </c>
      <c r="K50" s="176" t="e">
        <f>NA()</f>
        <v>#N/A</v>
      </c>
      <c r="L50" s="176">
        <f>IF(ISNUMBER('実質公債費比率（分子）の構造'!N$53),'実質公債費比率（分子）の構造'!N$53,NA())</f>
        <v>142</v>
      </c>
      <c r="M50" s="176" t="e">
        <f>NA()</f>
        <v>#N/A</v>
      </c>
      <c r="N50" s="176" t="e">
        <f>NA()</f>
        <v>#N/A</v>
      </c>
      <c r="O50" s="176">
        <f>IF(ISNUMBER('実質公債費比率（分子）の構造'!O$53),'実質公債費比率（分子）の構造'!O$53,NA())</f>
        <v>173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6325</v>
      </c>
      <c r="E56" s="175"/>
      <c r="F56" s="175"/>
      <c r="G56" s="175">
        <f>'将来負担比率（分子）の構造'!J$52</f>
        <v>6232</v>
      </c>
      <c r="H56" s="175"/>
      <c r="I56" s="175"/>
      <c r="J56" s="175">
        <f>'将来負担比率（分子）の構造'!K$52</f>
        <v>6324</v>
      </c>
      <c r="K56" s="175"/>
      <c r="L56" s="175"/>
      <c r="M56" s="175">
        <f>'将来負担比率（分子）の構造'!L$52</f>
        <v>6251</v>
      </c>
      <c r="N56" s="175"/>
      <c r="O56" s="175"/>
      <c r="P56" s="175">
        <f>'将来負担比率（分子）の構造'!M$52</f>
        <v>6039</v>
      </c>
    </row>
    <row r="57" spans="1:16" x14ac:dyDescent="0.15">
      <c r="A57" s="175" t="s">
        <v>44</v>
      </c>
      <c r="B57" s="175"/>
      <c r="C57" s="175"/>
      <c r="D57" s="175">
        <f>'将来負担比率（分子）の構造'!I$51</f>
        <v>178</v>
      </c>
      <c r="E57" s="175"/>
      <c r="F57" s="175"/>
      <c r="G57" s="175">
        <f>'将来負担比率（分子）の構造'!J$51</f>
        <v>162</v>
      </c>
      <c r="H57" s="175"/>
      <c r="I57" s="175"/>
      <c r="J57" s="175">
        <f>'将来負担比率（分子）の構造'!K$51</f>
        <v>143</v>
      </c>
      <c r="K57" s="175"/>
      <c r="L57" s="175"/>
      <c r="M57" s="175">
        <f>'将来負担比率（分子）の構造'!L$51</f>
        <v>123</v>
      </c>
      <c r="N57" s="175"/>
      <c r="O57" s="175"/>
      <c r="P57" s="175">
        <f>'将来負担比率（分子）の構造'!M$51</f>
        <v>116</v>
      </c>
    </row>
    <row r="58" spans="1:16" x14ac:dyDescent="0.15">
      <c r="A58" s="175" t="s">
        <v>43</v>
      </c>
      <c r="B58" s="175"/>
      <c r="C58" s="175"/>
      <c r="D58" s="175">
        <f>'将来負担比率（分子）の構造'!I$50</f>
        <v>4448</v>
      </c>
      <c r="E58" s="175"/>
      <c r="F58" s="175"/>
      <c r="G58" s="175">
        <f>'将来負担比率（分子）の構造'!J$50</f>
        <v>4182</v>
      </c>
      <c r="H58" s="175"/>
      <c r="I58" s="175"/>
      <c r="J58" s="175">
        <f>'将来負担比率（分子）の構造'!K$50</f>
        <v>4154</v>
      </c>
      <c r="K58" s="175"/>
      <c r="L58" s="175"/>
      <c r="M58" s="175">
        <f>'将来負担比率（分子）の構造'!L$50</f>
        <v>4911</v>
      </c>
      <c r="N58" s="175"/>
      <c r="O58" s="175"/>
      <c r="P58" s="175">
        <f>'将来負担比率（分子）の構造'!M$50</f>
        <v>4954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1434</v>
      </c>
      <c r="C62" s="175"/>
      <c r="D62" s="175"/>
      <c r="E62" s="175">
        <f>'将来負担比率（分子）の構造'!J$45</f>
        <v>1563</v>
      </c>
      <c r="F62" s="175"/>
      <c r="G62" s="175"/>
      <c r="H62" s="175">
        <f>'将来負担比率（分子）の構造'!K$45</f>
        <v>1328</v>
      </c>
      <c r="I62" s="175"/>
      <c r="J62" s="175"/>
      <c r="K62" s="175">
        <f>'将来負担比率（分子）の構造'!L$45</f>
        <v>1442</v>
      </c>
      <c r="L62" s="175"/>
      <c r="M62" s="175"/>
      <c r="N62" s="175">
        <f>'将来負担比率（分子）の構造'!M$45</f>
        <v>1463</v>
      </c>
      <c r="O62" s="175"/>
      <c r="P62" s="175"/>
    </row>
    <row r="63" spans="1:16" x14ac:dyDescent="0.15">
      <c r="A63" s="175" t="s">
        <v>36</v>
      </c>
      <c r="B63" s="175">
        <f>'将来負担比率（分子）の構造'!I$44</f>
        <v>180</v>
      </c>
      <c r="C63" s="175"/>
      <c r="D63" s="175"/>
      <c r="E63" s="175">
        <f>'将来負担比率（分子）の構造'!J$44</f>
        <v>137</v>
      </c>
      <c r="F63" s="175"/>
      <c r="G63" s="175"/>
      <c r="H63" s="175">
        <f>'将来負担比率（分子）の構造'!K$44</f>
        <v>9</v>
      </c>
      <c r="I63" s="175"/>
      <c r="J63" s="175"/>
      <c r="K63" s="175">
        <f>'将来負担比率（分子）の構造'!L$44</f>
        <v>8</v>
      </c>
      <c r="L63" s="175"/>
      <c r="M63" s="175"/>
      <c r="N63" s="175">
        <f>'将来負担比率（分子）の構造'!M$44</f>
        <v>8</v>
      </c>
      <c r="O63" s="175"/>
      <c r="P63" s="175"/>
    </row>
    <row r="64" spans="1:16" x14ac:dyDescent="0.15">
      <c r="A64" s="175" t="s">
        <v>35</v>
      </c>
      <c r="B64" s="175">
        <f>'将来負担比率（分子）の構造'!I$43</f>
        <v>1</v>
      </c>
      <c r="C64" s="175"/>
      <c r="D64" s="175"/>
      <c r="E64" s="175">
        <f>'将来負担比率（分子）の構造'!J$43</f>
        <v>1</v>
      </c>
      <c r="F64" s="175"/>
      <c r="G64" s="175"/>
      <c r="H64" s="175">
        <f>'将来負担比率（分子）の構造'!K$43</f>
        <v>0</v>
      </c>
      <c r="I64" s="175"/>
      <c r="J64" s="175"/>
      <c r="K64" s="175" t="str">
        <f>'将来負担比率（分子）の構造'!L$43</f>
        <v>-</v>
      </c>
      <c r="L64" s="175"/>
      <c r="M64" s="175"/>
      <c r="N64" s="175" t="str">
        <f>'将来負担比率（分子）の構造'!M$43</f>
        <v>-</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7712</v>
      </c>
      <c r="C66" s="175"/>
      <c r="D66" s="175"/>
      <c r="E66" s="175">
        <f>'将来負担比率（分子）の構造'!J$41</f>
        <v>7748</v>
      </c>
      <c r="F66" s="175"/>
      <c r="G66" s="175"/>
      <c r="H66" s="175">
        <f>'将来負担比率（分子）の構造'!K$41</f>
        <v>7895</v>
      </c>
      <c r="I66" s="175"/>
      <c r="J66" s="175"/>
      <c r="K66" s="175">
        <f>'将来負担比率（分子）の構造'!L$41</f>
        <v>7979</v>
      </c>
      <c r="L66" s="175"/>
      <c r="M66" s="175"/>
      <c r="N66" s="175">
        <f>'将来負担比率（分子）の構造'!M$41</f>
        <v>7627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870</v>
      </c>
      <c r="C72" s="179">
        <f>基金残高に係る経年分析!G55</f>
        <v>986</v>
      </c>
      <c r="D72" s="179">
        <f>基金残高に係る経年分析!H55</f>
        <v>869</v>
      </c>
    </row>
    <row r="73" spans="1:16" x14ac:dyDescent="0.15">
      <c r="A73" s="178" t="s">
        <v>80</v>
      </c>
      <c r="B73" s="179">
        <f>基金残高に係る経年分析!F56</f>
        <v>759</v>
      </c>
      <c r="C73" s="179">
        <f>基金残高に係る経年分析!G56</f>
        <v>924</v>
      </c>
      <c r="D73" s="179">
        <f>基金残高に係る経年分析!H56</f>
        <v>852</v>
      </c>
    </row>
    <row r="74" spans="1:16" x14ac:dyDescent="0.15">
      <c r="A74" s="178" t="s">
        <v>81</v>
      </c>
      <c r="B74" s="179">
        <f>基金残高に係る経年分析!F57</f>
        <v>2131</v>
      </c>
      <c r="C74" s="179">
        <f>基金残高に係る経年分析!G57</f>
        <v>2589</v>
      </c>
      <c r="D74" s="179">
        <f>基金残高に係る経年分析!H57</f>
        <v>2967</v>
      </c>
    </row>
  </sheetData>
  <sheetProtection algorithmName="SHA-512" hashValue="yoc8cJwt46Iwi8lSUtu8byXmdpSEN7EVMbBDK/Ov7nuFZ+CbG7VCPk8Iw4Nb3oasupwAWf5GLI41ftZ0EzPFZA==" saltValue="evk/ozLPVhBo4q7uIVoz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2024-03-19T02:10:36Z</cp:lastPrinted>
  <dcterms:created xsi:type="dcterms:W3CDTF">2024-02-05T03:50:01Z</dcterms:created>
  <dcterms:modified xsi:type="dcterms:W3CDTF">2024-03-29T07:51:41Z</dcterms:modified>
  <cp:category/>
</cp:coreProperties>
</file>