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jhfilesrv\02.04財政係\財政係業務データ\08【ok】各種照会\Ｈ28\H29.2.9【正式照会財政状況資料集の作成について】\HP掲載\"/>
    </mc:Choice>
  </mc:AlternateContent>
  <bookViews>
    <workbookView xWindow="0" yWindow="0" windowWidth="20490" windowHeight="75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CO34" i="9"/>
  <c r="CO35" i="9" s="1"/>
  <c r="CO36" i="9" s="1"/>
</calcChain>
</file>

<file path=xl/sharedStrings.xml><?xml version="1.0" encoding="utf-8"?>
<sst xmlns="http://schemas.openxmlformats.org/spreadsheetml/2006/main" count="1049" uniqueCount="560">
  <si>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</si>
  <si>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</si>
  <si>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</si>
  <si>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</si>
  <si>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</si>
  <si>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</si>
  <si>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</si>
  <si>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</si>
  <si>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</si>
  <si>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</si>
  <si>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</si>
  <si>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</si>
  <si>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</si>
  <si>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</si>
  <si>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</si>
  <si>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</si>
  <si>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</si>
  <si>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</si>
  <si>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</si>
  <si>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</si>
  <si>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</si>
  <si>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</si>
  <si>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</si>
  <si>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</si>
  <si>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</si>
  <si>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</si>
  <si>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</si>
  <si>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</si>
  <si>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</si>
  <si>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</si>
  <si>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</si>
  <si>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</si>
  <si>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</si>
  <si>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</si>
  <si>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</si>
  <si>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</si>
  <si>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</si>
  <si>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</si>
  <si>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</si>
  <si>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</si>
  <si>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</si>
  <si>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</si>
  <si>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</si>
  <si>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</si>
  <si>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</si>
  <si>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</si>
  <si>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</si>
  <si>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</si>
  <si>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</si>
  <si>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</si>
  <si>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</si>
  <si>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</si>
  <si>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</si>
  <si>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</si>
  <si>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</si>
  <si>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</si>
  <si>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</si>
  <si>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</si>
  <si>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</si>
  <si>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</si>
  <si>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</si>
  <si>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</si>
  <si>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</si>
  <si>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</si>
  <si>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</si>
  <si>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</si>
  <si>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</si>
  <si>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</si>
  <si>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</si>
  <si>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</si>
  <si>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</si>
  <si>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</si>
  <si>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</si>
  <si>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</si>
  <si>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</si>
  <si>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</si>
  <si>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</si>
  <si>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</si>
  <si>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</si>
  <si>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</si>
  <si>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</si>
  <si>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</si>
  <si>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</si>
  <si>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</si>
  <si>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</si>
  <si>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</si>
  <si>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</si>
  <si>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</si>
  <si>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</si>
  <si>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</si>
  <si>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</si>
  <si>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</si>
  <si>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</si>
  <si>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</si>
  <si>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</si>
  <si>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</si>
  <si>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</si>
  <si>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</si>
  <si>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</si>
  <si>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</si>
  <si>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</si>
  <si>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</si>
  <si>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</si>
  <si>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</si>
  <si>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</si>
  <si>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</si>
  <si>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</si>
  <si>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</si>
  <si>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</si>
  <si>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</si>
  <si>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</si>
  <si>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</si>
  <si>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</si>
  <si>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</si>
  <si>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</si>
  <si>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</si>
  <si>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</si>
  <si>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</si>
  <si>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</si>
  <si>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</si>
  <si>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</si>
  <si>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</si>
  <si>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</si>
  <si>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</si>
  <si>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</si>
  <si>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</si>
  <si>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</si>
  <si>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</si>
  <si>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</si>
  <si>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</si>
  <si>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</si>
  <si>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</si>
  <si>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</si>
  <si>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</si>
  <si>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</si>
  <si>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</si>
  <si>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</si>
  <si>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</si>
  <si>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</si>
  <si>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</si>
  <si>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</si>
  <si>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</si>
  <si>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</si>
  <si>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</si>
  <si>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</si>
  <si>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</si>
  <si>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</si>
  <si>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</si>
  <si>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</si>
  <si>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</si>
  <si>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</si>
  <si>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</si>
  <si>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</si>
  <si>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</si>
  <si>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</si>
  <si>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</si>
  <si>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</si>
  <si>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</si>
  <si>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</si>
  <si>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</si>
  <si>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</si>
  <si>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</si>
  <si>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</si>
  <si>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</si>
  <si>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</si>
  <si>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</si>
  <si>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</si>
  <si>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</si>
  <si>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</si>
  <si>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</si>
  <si>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</si>
  <si>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</si>
  <si>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</si>
  <si>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</si>
  <si>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</si>
  <si>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</si>
  <si>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</si>
  <si>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</si>
  <si>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</si>
  <si>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</si>
  <si>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</si>
  <si>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</si>
  <si>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</si>
  <si>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</si>
  <si>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</si>
  <si>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</si>
  <si>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</si>
  <si>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</si>
  <si>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</si>
  <si>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</si>
  <si>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</si>
  <si>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</si>
  <si>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</si>
  <si>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</si>
  <si>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大分県玖珠町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</si>
  <si>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</si>
  <si>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</si>
  <si>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</si>
  <si>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</si>
  <si>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</si>
  <si>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</si>
  <si>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</si>
  <si>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</si>
  <si>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</si>
  <si>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</si>
  <si>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</si>
  <si>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</si>
  <si>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</si>
  <si>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</si>
  <si>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</si>
  <si>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</si>
  <si>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</si>
  <si>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</si>
  <si>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</si>
  <si>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</si>
  <si>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</si>
  <si>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</si>
  <si>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</si>
  <si>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</si>
  <si>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</si>
  <si>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</si>
  <si>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</si>
  <si>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</si>
  <si>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</si>
  <si>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</si>
  <si>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</si>
  <si>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</si>
  <si>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</si>
  <si>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</si>
  <si>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</si>
  <si>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</si>
  <si>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</si>
  <si>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</si>
  <si>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</si>
  <si>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</si>
  <si>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</si>
  <si>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</si>
  <si>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</si>
  <si>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</si>
  <si>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</si>
  <si>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</si>
  <si>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</si>
  <si>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</si>
  <si>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</si>
  <si>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</si>
  <si>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</si>
  <si>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</si>
  <si>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</si>
  <si>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</si>
  <si>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</si>
  <si>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</si>
  <si>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</si>
  <si>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</si>
  <si>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</si>
  <si>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</si>
  <si>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</si>
  <si>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</si>
  <si>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</si>
  <si>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</si>
  <si>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</si>
  <si>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</si>
  <si>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</si>
  <si>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</si>
  <si>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</si>
  <si>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</si>
  <si>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</si>
  <si>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</si>
  <si>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</si>
  <si>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</si>
  <si>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</si>
  <si>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</si>
  <si>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</si>
  <si>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</si>
  <si>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</si>
  <si>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</si>
  <si>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</si>
  <si>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</si>
  <si>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</si>
  <si>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</si>
  <si>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</si>
  <si>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</si>
  <si>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</si>
  <si>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</si>
  <si>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</si>
  <si>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</si>
  <si>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</si>
  <si>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</si>
  <si>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</si>
  <si>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</si>
  <si>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</si>
  <si>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</si>
  <si>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</si>
  <si>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</si>
  <si>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</si>
  <si>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</si>
  <si>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</si>
  <si>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</si>
  <si>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</si>
  <si>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</si>
  <si>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</si>
  <si>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</si>
  <si>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</si>
  <si>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</si>
  <si>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</si>
  <si>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</si>
  <si>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</si>
  <si>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</si>
  <si>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</si>
  <si>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</si>
  <si>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</si>
  <si>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</si>
  <si>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</si>
  <si>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</si>
  <si>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</si>
  <si>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</si>
  <si>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</si>
  <si>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</si>
  <si>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</si>
  <si>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</si>
  <si>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</si>
  <si>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</si>
  <si>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</si>
  <si>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</si>
  <si>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</si>
  <si>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</si>
  <si>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</si>
  <si>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</si>
  <si>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</si>
  <si>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</si>
  <si>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</si>
  <si>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</si>
  <si>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</si>
  <si>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</si>
  <si>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</si>
  <si>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</si>
  <si>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</si>
  <si>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</si>
  <si>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</si>
  <si>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</si>
  <si>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</si>
  <si>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</si>
  <si>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</si>
  <si>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大分県玖珠町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</si>
  <si>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</si>
  <si>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</si>
  <si>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</si>
  <si>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</si>
  <si>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</si>
  <si>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</si>
  <si>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</si>
  <si>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</si>
  <si>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</si>
  <si>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</si>
  <si>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</si>
  <si>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</si>
  <si>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</si>
  <si>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</si>
  <si>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</si>
  <si>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</si>
  <si>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</si>
  <si>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</si>
  <si>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</si>
  <si>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</si>
  <si>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</si>
  <si>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</si>
  <si>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</si>
  <si>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</si>
  <si>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</si>
  <si>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</si>
  <si>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</si>
  <si>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</si>
  <si>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</si>
  <si>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</si>
  <si>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</si>
  <si>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</si>
  <si>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</si>
  <si>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</si>
  <si>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</si>
  <si>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</si>
  <si>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</si>
  <si>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</si>
  <si>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</si>
  <si>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</si>
  <si>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</si>
  <si>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</si>
  <si>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</si>
  <si>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</si>
  <si>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</si>
  <si>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</si>
  <si>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</si>
  <si>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</si>
  <si>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</si>
  <si>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</si>
  <si>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</si>
  <si>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</si>
  <si>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</si>
  <si>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</si>
  <si>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</si>
  <si>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</si>
  <si>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</si>
  <si>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</si>
  <si>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</si>
  <si>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</si>
  <si>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</si>
  <si>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</si>
  <si>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</si>
  <si>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</si>
  <si>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</si>
  <si>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</si>
  <si>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</si>
  <si>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</si>
  <si>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</si>
  <si>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</si>
  <si>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</si>
  <si>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</si>
  <si>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</si>
  <si>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</si>
  <si>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</si>
  <si>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</si>
  <si>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</si>
  <si>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</si>
  <si>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</si>
  <si>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</si>
  <si>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</si>
  <si>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</si>
  <si>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</si>
  <si>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</si>
  <si>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</si>
  <si>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</si>
  <si>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</si>
  <si>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</si>
  <si>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</si>
  <si>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</si>
  <si>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玖珠町水道事業会計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</si>
  <si>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</si>
  <si>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</si>
  <si>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</si>
  <si>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</si>
  <si>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</si>
  <si>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</si>
  <si>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</si>
  <si>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</si>
  <si>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</si>
  <si>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</si>
  <si>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</si>
  <si>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</si>
  <si>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</si>
  <si>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</si>
  <si>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</si>
  <si>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</si>
  <si>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</si>
  <si>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</si>
  <si>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</si>
  <si>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</si>
  <si>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</si>
  <si>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</si>
  <si>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</si>
  <si>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</si>
  <si>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</si>
  <si>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</si>
  <si>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</si>
  <si>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</si>
  <si>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</si>
  <si>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</si>
  <si>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</si>
  <si>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</si>
  <si>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</si>
  <si>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</si>
  <si>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</si>
  <si>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</si>
  <si>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</si>
  <si>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</si>
  <si>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</si>
  <si>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</si>
  <si>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</si>
  <si>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</si>
  <si>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</si>
  <si>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</si>
  <si>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</si>
  <si>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</si>
  <si>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</si>
  <si>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</si>
  <si>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</si>
  <si>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</si>
  <si>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</si>
  <si>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</si>
  <si>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</si>
  <si>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</si>
  <si>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</si>
  <si>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</si>
  <si>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</si>
  <si>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</si>
  <si>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</si>
  <si>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</si>
  <si>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</si>
  <si>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</si>
  <si>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</si>
  <si>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</si>
  <si>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</si>
  <si>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</si>
  <si>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</si>
  <si>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</si>
  <si>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</si>
  <si>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</si>
  <si>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</si>
  <si>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</si>
  <si>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</si>
  <si>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</si>
  <si>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</si>
  <si>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</si>
  <si>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</si>
  <si>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</si>
  <si>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</si>
  <si>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</si>
  <si>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</si>
  <si>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</si>
  <si>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</si>
  <si>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1.71</t>
  </si>
  <si>
    <t>▲ 3.97</t>
  </si>
  <si>
    <t>▲ 2.87</t>
  </si>
  <si>
    <t>▲ 5.21</t>
  </si>
  <si>
    <t>▲ 0.73</t>
  </si>
  <si>
    <t>国民健康保険事業特別会計</t>
  </si>
  <si>
    <t>▲ 0.79</t>
  </si>
  <si>
    <t>一般会計</t>
  </si>
  <si>
    <t>水道事業会計</t>
  </si>
  <si>
    <t>介護保険事業特別会計</t>
  </si>
  <si>
    <t>簡易水道特別会計</t>
  </si>
  <si>
    <t>後期高齢者医療事業特別会計</t>
  </si>
  <si>
    <t>住宅新築資金等貸付事業特別会計</t>
  </si>
  <si>
    <t>その他会計（赤字）</t>
  </si>
  <si>
    <t>その他会計（黒字）</t>
  </si>
  <si>
    <t>基金から222百万円繰入</t>
    <rPh sb="0" eb="2">
      <t>キキン</t>
    </rPh>
    <rPh sb="7" eb="10">
      <t>ヒャクマンエン</t>
    </rPh>
    <rPh sb="10" eb="12">
      <t>クリイレ</t>
    </rPh>
    <phoneticPr fontId="2"/>
  </si>
  <si>
    <t>基金から1百万円繰入</t>
    <rPh sb="0" eb="2">
      <t>キキン</t>
    </rPh>
    <rPh sb="5" eb="8">
      <t>ヒャクマンエン</t>
    </rPh>
    <rPh sb="8" eb="10">
      <t>クリイレ</t>
    </rPh>
    <phoneticPr fontId="2"/>
  </si>
  <si>
    <t>（社）玖珠町畜産公社</t>
    <rPh sb="1" eb="2">
      <t>シャ</t>
    </rPh>
    <rPh sb="3" eb="6">
      <t>クスマチ</t>
    </rPh>
    <rPh sb="6" eb="8">
      <t>チクサン</t>
    </rPh>
    <rPh sb="8" eb="10">
      <t>コウシャ</t>
    </rPh>
    <phoneticPr fontId="2"/>
  </si>
  <si>
    <t>一般会計</t>
    <phoneticPr fontId="5"/>
  </si>
  <si>
    <t>住宅新築資金等貸付事業特別会計</t>
    <phoneticPr fontId="5"/>
  </si>
  <si>
    <t>-</t>
    <phoneticPr fontId="2"/>
  </si>
  <si>
    <t>-</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</si>
  <si>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</si>
  <si>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</si>
  <si>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</si>
  <si>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</si>
  <si>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</si>
  <si>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</si>
  <si>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</si>
  <si>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</si>
  <si>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</si>
  <si>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基金から5百万円繰入</t>
    <rPh sb="0" eb="2">
      <t>キキン</t>
    </rPh>
    <rPh sb="5" eb="7">
      <t>ヒャクマン</t>
    </rPh>
    <rPh sb="7" eb="8">
      <t>エン</t>
    </rPh>
    <rPh sb="8" eb="10">
      <t>クリイ</t>
    </rPh>
    <phoneticPr fontId="2"/>
  </si>
  <si>
    <t>大分県交通災害共済組合（交通災害共済事業会計）</t>
  </si>
  <si>
    <t>基金から8百万円繰入</t>
    <rPh sb="0" eb="2">
      <t>キキン</t>
    </rPh>
    <rPh sb="5" eb="7">
      <t>ヒャクマン</t>
    </rPh>
    <rPh sb="7" eb="8">
      <t>エン</t>
    </rPh>
    <rPh sb="8" eb="10">
      <t>クリイ</t>
    </rPh>
    <phoneticPr fontId="2"/>
  </si>
  <si>
    <t>大分県市町村会館管理組合</t>
  </si>
  <si>
    <t>大分県後期高齢者医療広域連合（普通会計）</t>
  </si>
  <si>
    <t>基金から18百万円繰入</t>
    <rPh sb="0" eb="2">
      <t>キキン</t>
    </rPh>
    <rPh sb="6" eb="8">
      <t>ヒャクマン</t>
    </rPh>
    <rPh sb="8" eb="9">
      <t>エン</t>
    </rPh>
    <rPh sb="9" eb="11">
      <t>クリイ</t>
    </rPh>
    <phoneticPr fontId="2"/>
  </si>
  <si>
    <t>大分県後期高齢者医療広域連合（後期高齢者医療事業会計）</t>
  </si>
  <si>
    <t>基金から210百万円繰入</t>
    <rPh sb="0" eb="2">
      <t>キキン</t>
    </rPh>
    <rPh sb="7" eb="9">
      <t>ヒャクマン</t>
    </rPh>
    <rPh sb="9" eb="10">
      <t>エン</t>
    </rPh>
    <rPh sb="10" eb="12">
      <t>クリイ</t>
    </rPh>
    <phoneticPr fontId="2"/>
  </si>
  <si>
    <t>日田玖珠広域消防組合</t>
    <rPh sb="0" eb="2">
      <t>ヒタ</t>
    </rPh>
    <rPh sb="2" eb="4">
      <t>クス</t>
    </rPh>
    <rPh sb="4" eb="6">
      <t>コウイキ</t>
    </rPh>
    <rPh sb="6" eb="8">
      <t>ショウボウ</t>
    </rPh>
    <rPh sb="8" eb="10">
      <t>クミアイ</t>
    </rPh>
    <phoneticPr fontId="2"/>
  </si>
  <si>
    <t>基金から831百万円繰入</t>
  </si>
  <si>
    <t>玖珠九重行政事務組合</t>
    <rPh sb="0" eb="4">
      <t>クスココノエ</t>
    </rPh>
    <rPh sb="4" eb="6">
      <t>ギョウセイ</t>
    </rPh>
    <rPh sb="6" eb="8">
      <t>ジム</t>
    </rPh>
    <rPh sb="8" eb="10">
      <t>クミアイ</t>
    </rPh>
    <phoneticPr fontId="2"/>
  </si>
  <si>
    <t>くすみち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</si>
</sst>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extLst>
            <c:ext xmlns:c16="http://schemas.microsoft.com/office/drawing/2014/chart" uri="{C3380CC4-5D6E-409C-BE32-E72D297353CC}">
              <c16:uniqueId val="{00000000-0818-4B5E-A52F-027E14AD5D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111080</c:v>
                </c:pt>
                <c:pt idx="1">
                  <c:v>83052</c:v>
                </c:pt>
                <c:pt idx="2">
                  <c:v>137327</c:v>
                </c:pt>
                <c:pt idx="3">
                  <c:v>100567</c:v>
                </c:pt>
                <c:pt idx="4">
                  <c:v>79299</c:v>
                </c:pt>
              </c:numCache>
            </c:numRef>
          </c:val>
          <c:smooth val="0"/>
          <c:extLst>
            <c:ext xmlns:c16="http://schemas.microsoft.com/office/drawing/2014/chart" uri="{C3380CC4-5D6E-409C-BE32-E72D297353CC}">
              <c16:uniqueId val="{00000001-0818-4B5E-A52F-027E14AD5DD4}"/>
            </c:ext>
          </c:extLst>
        </c:ser>
        <c:dLbls>
          <c:showLegendKey val="0"/>
          <c:showVal val="0"/>
          <c:showCatName val="0"/>
          <c:showSerName val="0"/>
          <c:showPercent val="0"/>
          <c:showBubbleSize val="0"/>
        </c:dLbls>
        <c:marker val="1"/>
        <c:smooth val="0"/>
        <c:axId val="119514240"/>
        <c:axId val="119516160"/>
      </c:lineChart>
      <c:catAx>
        <c:axId val="11951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16160"/>
        <c:crosses val="autoZero"/>
        <c:auto val="1"/>
        <c:lblAlgn val="ctr"/>
        <c:lblOffset val="100"/>
        <c:tickLblSkip val="1"/>
        <c:tickMarkSkip val="1"/>
        <c:noMultiLvlLbl val="0"/>
      </c:catAx>
      <c:valAx>
        <c:axId val="1195161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1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6.95</c:v>
                </c:pt>
                <c:pt idx="1">
                  <c:v>6.57</c:v>
                </c:pt>
                <c:pt idx="2">
                  <c:v>5.61</c:v>
                </c:pt>
                <c:pt idx="3">
                  <c:v>7.52</c:v>
                </c:pt>
                <c:pt idx="4">
                  <c:v>6.64</c:v>
                </c:pt>
              </c:numCache>
            </c:numRef>
          </c:val>
          <c:extLst>
            <c:ext xmlns:c16="http://schemas.microsoft.com/office/drawing/2014/chart" uri="{C3380CC4-5D6E-409C-BE32-E72D297353CC}">
              <c16:uniqueId val="{00000000-92B4-4953-861A-46E26B0C9B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34.19</c:v>
                </c:pt>
                <c:pt idx="1">
                  <c:v>34.58</c:v>
                </c:pt>
                <c:pt idx="2">
                  <c:v>35.869999999999997</c:v>
                </c:pt>
                <c:pt idx="3">
                  <c:v>32.19</c:v>
                </c:pt>
                <c:pt idx="4">
                  <c:v>31.58</c:v>
                </c:pt>
              </c:numCache>
            </c:numRef>
          </c:val>
          <c:extLst>
            <c:ext xmlns:c16="http://schemas.microsoft.com/office/drawing/2014/chart" uri="{C3380CC4-5D6E-409C-BE32-E72D297353CC}">
              <c16:uniqueId val="{00000001-92B4-4953-861A-46E26B0C9B8A}"/>
            </c:ext>
          </c:extLst>
        </c:ser>
        <c:dLbls>
          <c:showLegendKey val="0"/>
          <c:showVal val="0"/>
          <c:showCatName val="0"/>
          <c:showSerName val="0"/>
          <c:showPercent val="0"/>
          <c:showBubbleSize val="0"/>
        </c:dLbls>
        <c:gapWidth val="250"/>
        <c:overlap val="100"/>
        <c:axId val="131113344"/>
        <c:axId val="13111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-1.71</c:v>
                </c:pt>
                <c:pt idx="1">
                  <c:v>-3.97</c:v>
                </c:pt>
                <c:pt idx="2">
                  <c:v>-2.87</c:v>
                </c:pt>
                <c:pt idx="3">
                  <c:v>-5.21</c:v>
                </c:pt>
                <c:pt idx="4">
                  <c:v>-0.73</c:v>
                </c:pt>
              </c:numCache>
            </c:numRef>
          </c:val>
          <c:smooth val="0"/>
          <c:extLst>
            <c:ext xmlns:c16="http://schemas.microsoft.com/office/drawing/2014/chart" uri="{C3380CC4-5D6E-409C-BE32-E72D297353CC}">
              <c16:uniqueId val="{00000002-92B4-4953-861A-46E26B0C9B8A}"/>
            </c:ext>
          </c:extLst>
        </c:ser>
        <c:dLbls>
          <c:showLegendKey val="0"/>
          <c:showVal val="0"/>
          <c:showCatName val="0"/>
          <c:showSerName val="0"/>
          <c:showPercent val="0"/>
          <c:showBubbleSize val="0"/>
        </c:dLbls>
        <c:marker val="1"/>
        <c:smooth val="0"/>
        <c:axId val="131113344"/>
        <c:axId val="131115264"/>
      </c:lineChart>
      <c:catAx>
        <c:axId val="1311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115264"/>
        <c:crosses val="autoZero"/>
        <c:auto val="1"/>
        <c:lblAlgn val="ctr"/>
        <c:lblOffset val="100"/>
        <c:tickLblSkip val="1"/>
        <c:tickMarkSkip val="1"/>
        <c:noMultiLvlLbl val="0"/>
      </c:catAx>
      <c:valAx>
        <c:axId val="13111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E97-40CE-997B-E733986135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97-40CE-997B-E733986135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97-40CE-997B-E7339861358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E97-40CE-997B-E7339861358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0.03</c:v>
                </c:pt>
                <c:pt idx="8">
                  <c:v>#N/A</c:v>
                </c:pt>
                <c:pt idx="9">
                  <c:v>0.04</c:v>
                </c:pt>
              </c:numCache>
            </c:numRef>
          </c:val>
          <c:extLst>
            <c:ext xmlns:c16="http://schemas.microsoft.com/office/drawing/2014/chart" uri="{C3380CC4-5D6E-409C-BE32-E72D297353CC}">
              <c16:uniqueId val="{00000004-2E97-40CE-997B-E7339861358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0.08</c:v>
                </c:pt>
                <c:pt idx="8">
                  <c:v>#N/A</c:v>
                </c:pt>
                <c:pt idx="9">
                  <c:v>0.13</c:v>
                </c:pt>
              </c:numCache>
            </c:numRef>
          </c:val>
          <c:extLst>
            <c:ext xmlns:c16="http://schemas.microsoft.com/office/drawing/2014/chart" uri="{C3380CC4-5D6E-409C-BE32-E72D297353CC}">
              <c16:uniqueId val="{00000005-2E97-40CE-997B-E7339861358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1.59</c:v>
                </c:pt>
                <c:pt idx="2">
                  <c:v>#N/A</c:v>
                </c:pt>
                <c:pt idx="3">
                  <c:v>1.32</c:v>
                </c:pt>
                <c:pt idx="4">
                  <c:v>#N/A</c:v>
                </c:pt>
                <c:pt idx="5">
                  <c:v>0.54</c:v>
                </c:pt>
                <c:pt idx="6">
                  <c:v>#N/A</c:v>
                </c:pt>
                <c:pt idx="7">
                  <c:v>0.55000000000000004</c:v>
                </c:pt>
                <c:pt idx="8">
                  <c:v>#N/A</c:v>
                </c:pt>
                <c:pt idx="9">
                  <c:v>0.57999999999999996</c:v>
                </c:pt>
              </c:numCache>
            </c:numRef>
          </c:val>
          <c:extLst>
            <c:ext xmlns:c16="http://schemas.microsoft.com/office/drawing/2014/chart" uri="{C3380CC4-5D6E-409C-BE32-E72D297353CC}">
              <c16:uniqueId val="{00000006-2E97-40CE-997B-E7339861358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4.8499999999999996</c:v>
                </c:pt>
                <c:pt idx="2">
                  <c:v>#N/A</c:v>
                </c:pt>
                <c:pt idx="3">
                  <c:v>5.01</c:v>
                </c:pt>
                <c:pt idx="4">
                  <c:v>#N/A</c:v>
                </c:pt>
                <c:pt idx="5">
                  <c:v>5.13</c:v>
                </c:pt>
                <c:pt idx="6">
                  <c:v>#N/A</c:v>
                </c:pt>
                <c:pt idx="7">
                  <c:v>5.14</c:v>
                </c:pt>
                <c:pt idx="8">
                  <c:v>#N/A</c:v>
                </c:pt>
                <c:pt idx="9">
                  <c:v>5.17</c:v>
                </c:pt>
              </c:numCache>
            </c:numRef>
          </c:val>
          <c:extLst>
            <c:ext xmlns:c16="http://schemas.microsoft.com/office/drawing/2014/chart" uri="{C3380CC4-5D6E-409C-BE32-E72D297353CC}">
              <c16:uniqueId val="{00000007-2E97-40CE-997B-E733986135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6.95</c:v>
                </c:pt>
                <c:pt idx="2">
                  <c:v>#N/A</c:v>
                </c:pt>
                <c:pt idx="3">
                  <c:v>6.57</c:v>
                </c:pt>
                <c:pt idx="4">
                  <c:v>#N/A</c:v>
                </c:pt>
                <c:pt idx="5">
                  <c:v>5.6</c:v>
                </c:pt>
                <c:pt idx="6">
                  <c:v>#N/A</c:v>
                </c:pt>
                <c:pt idx="7">
                  <c:v>7.52</c:v>
                </c:pt>
                <c:pt idx="8">
                  <c:v>#N/A</c:v>
                </c:pt>
                <c:pt idx="9">
                  <c:v>6.63</c:v>
                </c:pt>
              </c:numCache>
            </c:numRef>
          </c:val>
          <c:extLst>
            <c:ext xmlns:c16="http://schemas.microsoft.com/office/drawing/2014/chart" uri="{C3380CC4-5D6E-409C-BE32-E72D297353CC}">
              <c16:uniqueId val="{00000008-2E97-40CE-997B-E7339861358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0.05</c:v>
                </c:pt>
                <c:pt idx="2">
                  <c:v>#N/A</c:v>
                </c:pt>
                <c:pt idx="3">
                  <c:v>0.13</c:v>
                </c:pt>
                <c:pt idx="4">
                  <c:v>#N/A</c:v>
                </c:pt>
                <c:pt idx="5">
                  <c:v>0.09</c:v>
                </c:pt>
                <c:pt idx="6">
                  <c:v>#N/A</c:v>
                </c:pt>
                <c:pt idx="7">
                  <c:v>0.2</c:v>
                </c:pt>
                <c:pt idx="8">
                  <c:v>0.79</c:v>
                </c:pt>
                <c:pt idx="9">
                  <c:v>#N/A</c:v>
                </c:pt>
              </c:numCache>
            </c:numRef>
          </c:val>
          <c:extLst>
            <c:ext xmlns:c16="http://schemas.microsoft.com/office/drawing/2014/chart" uri="{C3380CC4-5D6E-409C-BE32-E72D297353CC}">
              <c16:uniqueId val="{00000009-2E97-40CE-997B-E7339861358B}"/>
            </c:ext>
          </c:extLst>
        </c:ser>
        <c:dLbls>
          <c:showLegendKey val="0"/>
          <c:showVal val="0"/>
          <c:showCatName val="0"/>
          <c:showSerName val="0"/>
          <c:showPercent val="0"/>
          <c:showBubbleSize val="0"/>
        </c:dLbls>
        <c:gapWidth val="150"/>
        <c:overlap val="100"/>
        <c:axId val="131716992"/>
        <c:axId val="131718528"/>
      </c:barChart>
      <c:catAx>
        <c:axId val="1317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18528"/>
        <c:crosses val="autoZero"/>
        <c:auto val="1"/>
        <c:lblAlgn val="ctr"/>
        <c:lblOffset val="100"/>
        <c:tickLblSkip val="1"/>
        <c:tickMarkSkip val="1"/>
        <c:noMultiLvlLbl val="0"/>
      </c:catAx>
      <c:valAx>
        <c:axId val="13171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1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746</c:v>
                </c:pt>
                <c:pt idx="5">
                  <c:v>747</c:v>
                </c:pt>
                <c:pt idx="8">
                  <c:v>762</c:v>
                </c:pt>
                <c:pt idx="11">
                  <c:v>760</c:v>
                </c:pt>
                <c:pt idx="14">
                  <c:v>722</c:v>
                </c:pt>
              </c:numCache>
            </c:numRef>
          </c:val>
          <c:extLst>
            <c:ext xmlns:c16="http://schemas.microsoft.com/office/drawing/2014/chart" uri="{C3380CC4-5D6E-409C-BE32-E72D297353CC}">
              <c16:uniqueId val="{00000000-8266-4241-89EA-8E9F825DBF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66-4241-89EA-8E9F825DBF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8</c:v>
                </c:pt>
                <c:pt idx="6">
                  <c:v>7</c:v>
                </c:pt>
                <c:pt idx="9">
                  <c:v>5</c:v>
                </c:pt>
                <c:pt idx="12">
                  <c:v>4</c:v>
                </c:pt>
              </c:numCache>
            </c:numRef>
          </c:val>
          <c:extLst>
            <c:ext xmlns:c16="http://schemas.microsoft.com/office/drawing/2014/chart" uri="{C3380CC4-5D6E-409C-BE32-E72D297353CC}">
              <c16:uniqueId val="{00000002-8266-4241-89EA-8E9F825DBF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253</c:v>
                </c:pt>
                <c:pt idx="3">
                  <c:v>238</c:v>
                </c:pt>
                <c:pt idx="6">
                  <c:v>199</c:v>
                </c:pt>
                <c:pt idx="9">
                  <c:v>147</c:v>
                </c:pt>
                <c:pt idx="12">
                  <c:v>107</c:v>
                </c:pt>
              </c:numCache>
            </c:numRef>
          </c:val>
          <c:extLst>
            <c:ext xmlns:c16="http://schemas.microsoft.com/office/drawing/2014/chart" uri="{C3380CC4-5D6E-409C-BE32-E72D297353CC}">
              <c16:uniqueId val="{00000003-8266-4241-89EA-8E9F825DBF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c:v>
                </c:pt>
                <c:pt idx="3">
                  <c:v>0</c:v>
                </c:pt>
                <c:pt idx="6">
                  <c:v>0</c:v>
                </c:pt>
                <c:pt idx="9">
                  <c:v>0</c:v>
                </c:pt>
                <c:pt idx="12">
                  <c:v>0</c:v>
                </c:pt>
              </c:numCache>
            </c:numRef>
          </c:val>
          <c:extLst>
            <c:ext xmlns:c16="http://schemas.microsoft.com/office/drawing/2014/chart" uri="{C3380CC4-5D6E-409C-BE32-E72D297353CC}">
              <c16:uniqueId val="{00000004-8266-4241-89EA-8E9F825DBF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66-4241-89EA-8E9F825DBF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66-4241-89EA-8E9F825DBF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764</c:v>
                </c:pt>
                <c:pt idx="3">
                  <c:v>751</c:v>
                </c:pt>
                <c:pt idx="6">
                  <c:v>775</c:v>
                </c:pt>
                <c:pt idx="9">
                  <c:v>787</c:v>
                </c:pt>
                <c:pt idx="12">
                  <c:v>742</c:v>
                </c:pt>
              </c:numCache>
            </c:numRef>
          </c:val>
          <c:extLst>
            <c:ext xmlns:c16="http://schemas.microsoft.com/office/drawing/2014/chart" uri="{C3380CC4-5D6E-409C-BE32-E72D297353CC}">
              <c16:uniqueId val="{00000007-8266-4241-89EA-8E9F825DBF26}"/>
            </c:ext>
          </c:extLst>
        </c:ser>
        <c:dLbls>
          <c:showLegendKey val="0"/>
          <c:showVal val="0"/>
          <c:showCatName val="0"/>
          <c:showSerName val="0"/>
          <c:showPercent val="0"/>
          <c:showBubbleSize val="0"/>
        </c:dLbls>
        <c:gapWidth val="100"/>
        <c:overlap val="100"/>
        <c:axId val="123753216"/>
        <c:axId val="12375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297</c:v>
                </c:pt>
                <c:pt idx="2">
                  <c:v>#N/A</c:v>
                </c:pt>
                <c:pt idx="3">
                  <c:v>#N/A</c:v>
                </c:pt>
                <c:pt idx="4">
                  <c:v>250</c:v>
                </c:pt>
                <c:pt idx="5">
                  <c:v>#N/A</c:v>
                </c:pt>
                <c:pt idx="6">
                  <c:v>#N/A</c:v>
                </c:pt>
                <c:pt idx="7">
                  <c:v>219</c:v>
                </c:pt>
                <c:pt idx="8">
                  <c:v>#N/A</c:v>
                </c:pt>
                <c:pt idx="9">
                  <c:v>#N/A</c:v>
                </c:pt>
                <c:pt idx="10">
                  <c:v>179</c:v>
                </c:pt>
                <c:pt idx="11">
                  <c:v>#N/A</c:v>
                </c:pt>
                <c:pt idx="12">
                  <c:v>#N/A</c:v>
                </c:pt>
                <c:pt idx="13">
                  <c:v>131</c:v>
                </c:pt>
                <c:pt idx="14">
                  <c:v>#N/A</c:v>
                </c:pt>
              </c:numCache>
            </c:numRef>
          </c:val>
          <c:smooth val="0"/>
          <c:extLst>
            <c:ext xmlns:c16="http://schemas.microsoft.com/office/drawing/2014/chart" uri="{C3380CC4-5D6E-409C-BE32-E72D297353CC}">
              <c16:uniqueId val="{00000008-8266-4241-89EA-8E9F825DBF26}"/>
            </c:ext>
          </c:extLst>
        </c:ser>
        <c:dLbls>
          <c:showLegendKey val="0"/>
          <c:showVal val="0"/>
          <c:showCatName val="0"/>
          <c:showSerName val="0"/>
          <c:showPercent val="0"/>
          <c:showBubbleSize val="0"/>
        </c:dLbls>
        <c:marker val="1"/>
        <c:smooth val="0"/>
        <c:axId val="123753216"/>
        <c:axId val="123755136"/>
      </c:lineChart>
      <c:catAx>
        <c:axId val="1237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55136"/>
        <c:crosses val="autoZero"/>
        <c:auto val="1"/>
        <c:lblAlgn val="ctr"/>
        <c:lblOffset val="100"/>
        <c:tickLblSkip val="1"/>
        <c:tickMarkSkip val="1"/>
        <c:noMultiLvlLbl val="0"/>
      </c:catAx>
      <c:valAx>
        <c:axId val="12375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5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6059</c:v>
                </c:pt>
                <c:pt idx="5">
                  <c:v>6020</c:v>
                </c:pt>
                <c:pt idx="8">
                  <c:v>6013</c:v>
                </c:pt>
                <c:pt idx="11">
                  <c:v>5846</c:v>
                </c:pt>
                <c:pt idx="14">
                  <c:v>5895</c:v>
                </c:pt>
              </c:numCache>
            </c:numRef>
          </c:val>
          <c:extLst>
            <c:ext xmlns:c16="http://schemas.microsoft.com/office/drawing/2014/chart" uri="{C3380CC4-5D6E-409C-BE32-E72D297353CC}">
              <c16:uniqueId val="{00000000-BC26-4D7D-867F-4CB2F0F37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507</c:v>
                </c:pt>
                <c:pt idx="5">
                  <c:v>527</c:v>
                </c:pt>
                <c:pt idx="8">
                  <c:v>484</c:v>
                </c:pt>
                <c:pt idx="11">
                  <c:v>437</c:v>
                </c:pt>
                <c:pt idx="14">
                  <c:v>386</c:v>
                </c:pt>
              </c:numCache>
            </c:numRef>
          </c:val>
          <c:extLst>
            <c:ext xmlns:c16="http://schemas.microsoft.com/office/drawing/2014/chart" uri="{C3380CC4-5D6E-409C-BE32-E72D297353CC}">
              <c16:uniqueId val="{00000001-BC26-4D7D-867F-4CB2F0F37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5600</c:v>
                </c:pt>
                <c:pt idx="5">
                  <c:v>5269</c:v>
                </c:pt>
                <c:pt idx="8">
                  <c:v>5328</c:v>
                </c:pt>
                <c:pt idx="11">
                  <c:v>4795</c:v>
                </c:pt>
                <c:pt idx="14">
                  <c:v>5077</c:v>
                </c:pt>
              </c:numCache>
            </c:numRef>
          </c:val>
          <c:extLst>
            <c:ext xmlns:c16="http://schemas.microsoft.com/office/drawing/2014/chart" uri="{C3380CC4-5D6E-409C-BE32-E72D297353CC}">
              <c16:uniqueId val="{00000002-BC26-4D7D-867F-4CB2F0F37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26-4D7D-867F-4CB2F0F37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26-4D7D-867F-4CB2F0F37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5-BC26-4D7D-867F-4CB2F0F37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1911</c:v>
                </c:pt>
                <c:pt idx="3">
                  <c:v>1838</c:v>
                </c:pt>
                <c:pt idx="6">
                  <c:v>1804</c:v>
                </c:pt>
                <c:pt idx="9">
                  <c:v>1658</c:v>
                </c:pt>
                <c:pt idx="12">
                  <c:v>1572</c:v>
                </c:pt>
              </c:numCache>
            </c:numRef>
          </c:val>
          <c:extLst>
            <c:ext xmlns:c16="http://schemas.microsoft.com/office/drawing/2014/chart" uri="{C3380CC4-5D6E-409C-BE32-E72D297353CC}">
              <c16:uniqueId val="{00000006-BC26-4D7D-867F-4CB2F0F37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942</c:v>
                </c:pt>
                <c:pt idx="3">
                  <c:v>719</c:v>
                </c:pt>
                <c:pt idx="6">
                  <c:v>569</c:v>
                </c:pt>
                <c:pt idx="9">
                  <c:v>445</c:v>
                </c:pt>
                <c:pt idx="12">
                  <c:v>348</c:v>
                </c:pt>
              </c:numCache>
            </c:numRef>
          </c:val>
          <c:extLst>
            <c:ext xmlns:c16="http://schemas.microsoft.com/office/drawing/2014/chart" uri="{C3380CC4-5D6E-409C-BE32-E72D297353CC}">
              <c16:uniqueId val="{00000007-BC26-4D7D-867F-4CB2F0F37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c:v>
                </c:pt>
                <c:pt idx="3">
                  <c:v>19</c:v>
                </c:pt>
                <c:pt idx="6">
                  <c:v>7</c:v>
                </c:pt>
                <c:pt idx="9">
                  <c:v>1</c:v>
                </c:pt>
                <c:pt idx="12">
                  <c:v>2</c:v>
                </c:pt>
              </c:numCache>
            </c:numRef>
          </c:val>
          <c:extLst>
            <c:ext xmlns:c16="http://schemas.microsoft.com/office/drawing/2014/chart" uri="{C3380CC4-5D6E-409C-BE32-E72D297353CC}">
              <c16:uniqueId val="{00000008-BC26-4D7D-867F-4CB2F0F37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c:v>
                </c:pt>
                <c:pt idx="3">
                  <c:v>17</c:v>
                </c:pt>
                <c:pt idx="6">
                  <c:v>11</c:v>
                </c:pt>
                <c:pt idx="9">
                  <c:v>6</c:v>
                </c:pt>
                <c:pt idx="12">
                  <c:v>3</c:v>
                </c:pt>
              </c:numCache>
            </c:numRef>
          </c:val>
          <c:extLst>
            <c:ext xmlns:c16="http://schemas.microsoft.com/office/drawing/2014/chart" uri="{C3380CC4-5D6E-409C-BE32-E72D297353CC}">
              <c16:uniqueId val="{00000009-BC26-4D7D-867F-4CB2F0F37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6903</c:v>
                </c:pt>
                <c:pt idx="3">
                  <c:v>6859</c:v>
                </c:pt>
                <c:pt idx="6">
                  <c:v>7022</c:v>
                </c:pt>
                <c:pt idx="9">
                  <c:v>6834</c:v>
                </c:pt>
                <c:pt idx="12">
                  <c:v>6963</c:v>
                </c:pt>
              </c:numCache>
            </c:numRef>
          </c:val>
          <c:extLst>
            <c:ext xmlns:c16="http://schemas.microsoft.com/office/drawing/2014/chart" uri="{C3380CC4-5D6E-409C-BE32-E72D297353CC}">
              <c16:uniqueId val="{0000000A-BC26-4D7D-867F-4CB2F0F370C3}"/>
            </c:ext>
          </c:extLst>
        </c:ser>
        <c:dLbls>
          <c:showLegendKey val="0"/>
          <c:showVal val="0"/>
          <c:showCatName val="0"/>
          <c:showSerName val="0"/>
          <c:showPercent val="0"/>
          <c:showBubbleSize val="0"/>
        </c:dLbls>
        <c:gapWidth val="100"/>
        <c:overlap val="100"/>
        <c:axId val="96894336"/>
        <c:axId val="9691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26-4D7D-867F-4CB2F0F370C3}"/>
            </c:ext>
          </c:extLst>
        </c:ser>
        <c:dLbls>
          <c:showLegendKey val="0"/>
          <c:showVal val="0"/>
          <c:showCatName val="0"/>
          <c:showSerName val="0"/>
          <c:showPercent val="0"/>
          <c:showBubbleSize val="0"/>
        </c:dLbls>
        <c:marker val="1"/>
        <c:smooth val="0"/>
        <c:axId val="96894336"/>
        <c:axId val="96916992"/>
      </c:lineChart>
      <c:catAx>
        <c:axId val="968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916992"/>
        <c:crosses val="autoZero"/>
        <c:auto val="1"/>
        <c:lblAlgn val="ctr"/>
        <c:lblOffset val="100"/>
        <c:tickLblSkip val="1"/>
        <c:tickMarkSkip val="1"/>
        <c:noMultiLvlLbl val="0"/>
      </c:catAx>
      <c:valAx>
        <c:axId val="9691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平成２７年度決算では、元利償還金や組合等が起こした地方債の元利償還金に対する負担金の減少などにより</a:t>
          </a:r>
          <a:r>
            <a:rPr kumimoji="1" lang="en-US" altLang="ja-JP" sz="1400">
              <a:solidFill>
                <a:schemeClr val="dk1"/>
              </a:solidFill>
              <a:effectLst/>
              <a:latin typeface="+mn-lt"/>
              <a:ea typeface="+mn-ea"/>
              <a:cs typeface="+mn-cs"/>
            </a:rPr>
            <a:t>48</a:t>
          </a:r>
          <a:r>
            <a:rPr kumimoji="1" lang="ja-JP" altLang="ja-JP" sz="1400">
              <a:solidFill>
                <a:schemeClr val="dk1"/>
              </a:solidFill>
              <a:effectLst/>
              <a:latin typeface="+mn-lt"/>
              <a:ea typeface="+mn-ea"/>
              <a:cs typeface="+mn-cs"/>
            </a:rPr>
            <a:t>百万円の減少となった。</a:t>
          </a:r>
          <a:endParaRPr lang="ja-JP" altLang="ja-JP" sz="1400">
            <a:effectLst/>
          </a:endParaRPr>
        </a:p>
        <a:p>
          <a:r>
            <a:rPr kumimoji="1" lang="ja-JP" altLang="ja-JP" sz="1400">
              <a:solidFill>
                <a:schemeClr val="dk1"/>
              </a:solidFill>
              <a:effectLst/>
              <a:latin typeface="+mn-lt"/>
              <a:ea typeface="+mn-ea"/>
              <a:cs typeface="+mn-cs"/>
            </a:rPr>
            <a:t>　今後の見込みとしては、組合等が起こした地方債の元利償還金に対する負担金は減少していくものの、地方債の元利償還金は増加する見込みである。</a:t>
          </a:r>
          <a:endParaRPr lang="ja-JP" altLang="ja-JP" sz="1400">
            <a:effectLst/>
          </a:endParaRPr>
        </a:p>
        <a:p>
          <a:r>
            <a:rPr kumimoji="1" lang="ja-JP" altLang="ja-JP" sz="1400">
              <a:solidFill>
                <a:schemeClr val="dk1"/>
              </a:solidFill>
              <a:effectLst/>
              <a:latin typeface="+mn-lt"/>
              <a:ea typeface="+mn-ea"/>
              <a:cs typeface="+mn-cs"/>
            </a:rPr>
            <a:t>　また、簡易水道の統合によりその一部が水道事業会計へ統合される予定であるが、残った分の簡易水道に係る企業債の元利償還金の負担が新たに発生する見込みであるため留意する必要がある。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平成２７年度決算では、地方債残高の増加があるものの、組合等負担等見込額の減少、充当可能基金の増加などにより将来負担比率の分子は減少している。</a:t>
          </a:r>
          <a:endParaRPr lang="ja-JP" altLang="ja-JP" sz="1400">
            <a:effectLst/>
          </a:endParaRPr>
        </a:p>
        <a:p>
          <a:r>
            <a:rPr kumimoji="1" lang="ja-JP" altLang="ja-JP" sz="1400">
              <a:solidFill>
                <a:schemeClr val="dk1"/>
              </a:solidFill>
              <a:effectLst/>
              <a:latin typeface="+mn-lt"/>
              <a:ea typeface="+mn-ea"/>
              <a:cs typeface="+mn-cs"/>
            </a:rPr>
            <a:t>　しかしながら、平成２７年度より新設中学校の建設事業に着手しているため、今後は地方債発行額が多くなり、基金残高が減少する見込みである。</a:t>
          </a:r>
          <a:endParaRPr lang="ja-JP" altLang="ja-JP" sz="1400">
            <a:effectLst/>
          </a:endParaRPr>
        </a:p>
        <a:p>
          <a:r>
            <a:rPr kumimoji="1" lang="ja-JP" altLang="ja-JP" sz="1400">
              <a:solidFill>
                <a:schemeClr val="dk1"/>
              </a:solidFill>
              <a:effectLst/>
              <a:latin typeface="+mn-lt"/>
              <a:ea typeface="+mn-ea"/>
              <a:cs typeface="+mn-cs"/>
            </a:rPr>
            <a:t>　適正な発行管理を行い、将来負担の抑制に努める。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地方税などの収入額が類似団体と比較して少ない一方で、普通交付税の算定時に算出される基準財政需要額は類似団体と比較して多いため類似団体内平均値を下回っている。</a:t>
          </a:r>
          <a:endParaRPr lang="ja-JP" altLang="ja-JP" sz="1300">
            <a:effectLst/>
          </a:endParaRPr>
        </a:p>
        <a:p>
          <a:r>
            <a:rPr kumimoji="1" lang="ja-JP" altLang="ja-JP" sz="1300">
              <a:solidFill>
                <a:schemeClr val="dk1"/>
              </a:solidFill>
              <a:effectLst/>
              <a:latin typeface="+mn-lt"/>
              <a:ea typeface="+mn-ea"/>
              <a:cs typeface="+mn-cs"/>
            </a:rPr>
            <a:t>　大規模な事業所もないため、基幹産業である農林業の振興に寄与する企業参入に対する支援や現在大分県と進めている玖珠工業団地に対する企業誘致の取り組みを行い、雇用の確保・町民所得の向上に努める必要がある。</a:t>
          </a:r>
          <a:endParaRPr lang="ja-JP" altLang="ja-JP" sz="1300">
            <a:effectLst/>
          </a:endParaRPr>
        </a:p>
        <a:p>
          <a:r>
            <a:rPr kumimoji="1" lang="ja-JP" altLang="ja-JP" sz="1300">
              <a:solidFill>
                <a:schemeClr val="dk1"/>
              </a:solidFill>
              <a:effectLst/>
              <a:latin typeface="+mn-lt"/>
              <a:ea typeface="+mn-ea"/>
              <a:cs typeface="+mn-cs"/>
            </a:rPr>
            <a:t>　また、町税の課税客体の把握にも力を注ぎ、歳入の確保にも努める。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20461</xdr:rowOff>
    </xdr:from>
    <xdr:to>
      <xdr:col>3</xdr:col>
      <xdr:colOff>279400</xdr:colOff>
      <xdr:row>45</xdr:row>
      <xdr:rowOff>33867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141111</xdr:rowOff>
    </xdr:from>
    <xdr:to>
      <xdr:col>2</xdr:col>
      <xdr:colOff>127000</xdr:colOff>
      <xdr:row>45</xdr:row>
      <xdr:rowOff>71261</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56038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平成２７年度決算では、歳入経常一般財源が前年度よりも増加し、歳出経常経費充当一般財源が減少したため経常収支比率が</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ポイント改善されたが、類似団体内平均値よりも高い水準となっている。</a:t>
          </a:r>
          <a:endParaRPr lang="ja-JP" altLang="ja-JP" sz="1300">
            <a:effectLst/>
          </a:endParaRPr>
        </a:p>
        <a:p>
          <a:r>
            <a:rPr kumimoji="1" lang="ja-JP" altLang="ja-JP" sz="1300">
              <a:solidFill>
                <a:schemeClr val="dk1"/>
              </a:solidFill>
              <a:effectLst/>
              <a:latin typeface="+mn-lt"/>
              <a:ea typeface="+mn-ea"/>
              <a:cs typeface="+mn-cs"/>
            </a:rPr>
            <a:t>　平成２８年度では、国勢調査人口の数値が更新されるとから歳入経常一般財源の減少が見込まれるため、財政の硬直化が進むことが考えられる。</a:t>
          </a:r>
          <a:endParaRPr lang="ja-JP" altLang="ja-JP" sz="1300">
            <a:effectLst/>
          </a:endParaRPr>
        </a:p>
        <a:p>
          <a:r>
            <a:rPr kumimoji="1" lang="ja-JP" altLang="ja-JP" sz="1300">
              <a:solidFill>
                <a:schemeClr val="dk1"/>
              </a:solidFill>
              <a:effectLst/>
              <a:latin typeface="+mn-lt"/>
              <a:ea typeface="+mn-ea"/>
              <a:cs typeface="+mn-cs"/>
            </a:rPr>
            <a:t>　そのため、平成２８年度中に策定予定の新たな行財政改革プランに経常経費の削減を盛り込み、財政の自由度を高める必要がある。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80518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9017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119253</xdr:rowOff>
    </xdr:from>
    <xdr:to>
      <xdr:col>6</xdr:col>
      <xdr:colOff>0</xdr:colOff>
      <xdr:row>63</xdr:row>
      <xdr:rowOff>80518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4915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119253</xdr:rowOff>
    </xdr:from>
    <xdr:to>
      <xdr:col>4</xdr:col>
      <xdr:colOff>482600</xdr:colOff>
      <xdr:row>62</xdr:row>
      <xdr:rowOff>148209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4915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66167</xdr:rowOff>
    </xdr:from>
    <xdr:to>
      <xdr:col>3</xdr:col>
      <xdr:colOff>279400</xdr:colOff>
      <xdr:row>62</xdr:row>
      <xdr:rowOff>148209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9606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81551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116095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68453</xdr:rowOff>
    </xdr:from>
    <xdr:to>
      <xdr:col>4</xdr:col>
      <xdr:colOff>533400</xdr:colOff>
      <xdr:row>62</xdr:row>
      <xdr:rowOff>170053</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154830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97409</xdr:rowOff>
    </xdr:from>
    <xdr:to>
      <xdr:col>3</xdr:col>
      <xdr:colOff>330200</xdr:colOff>
      <xdr:row>63</xdr:row>
      <xdr:rowOff>27559</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12336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15367</xdr:rowOff>
    </xdr:from>
    <xdr:to>
      <xdr:col>2</xdr:col>
      <xdr:colOff>127000</xdr:colOff>
      <xdr:row>62</xdr:row>
      <xdr:rowOff>116967</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類似団体と比較したときに、人件費は増加、物件費は横ばい、維持補修費は減少、総体で多くなっている。</a:t>
          </a:r>
          <a:endParaRPr lang="ja-JP" altLang="ja-JP" sz="1300">
            <a:effectLst/>
          </a:endParaRPr>
        </a:p>
        <a:p>
          <a:r>
            <a:rPr kumimoji="1" lang="ja-JP" altLang="ja-JP" sz="1300">
              <a:solidFill>
                <a:schemeClr val="dk1"/>
              </a:solidFill>
              <a:effectLst/>
              <a:latin typeface="+mn-lt"/>
              <a:ea typeface="+mn-ea"/>
              <a:cs typeface="+mn-cs"/>
            </a:rPr>
            <a:t>　人件費の増加要因は、職員数が多いことなどが考えられる。職員の年齢構成比率にもよるが、適正な定員管理を行う必要がある。</a:t>
          </a:r>
          <a:endParaRPr lang="ja-JP" altLang="ja-JP" sz="1300">
            <a:effectLst/>
          </a:endParaRPr>
        </a:p>
        <a:p>
          <a:r>
            <a:rPr kumimoji="1" lang="ja-JP" altLang="ja-JP" sz="1300">
              <a:solidFill>
                <a:schemeClr val="dk1"/>
              </a:solidFill>
              <a:effectLst/>
              <a:latin typeface="+mn-lt"/>
              <a:ea typeface="+mn-ea"/>
              <a:cs typeface="+mn-cs"/>
            </a:rPr>
            <a:t>　物件費は、平成２３年度から２６年度にかけては類似団体平均値を下回っていたものの、２７年度決算では上回る結果となった。要因としては、特別学級支援員の増員配置や、新たに整備された公共施設の管理費などによるものである。公共施設の適正な管理を行い、費用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164063</xdr:rowOff>
    </xdr:from>
    <xdr:to>
      <xdr:col>7</xdr:col>
      <xdr:colOff>152400</xdr:colOff>
      <xdr:row>84</xdr:row>
      <xdr:rowOff>47822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94413"/>
          <a:ext cx="8382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25701</xdr:rowOff>
    </xdr:from>
    <xdr:to>
      <xdr:col>6</xdr:col>
      <xdr:colOff>0</xdr:colOff>
      <xdr:row>83</xdr:row>
      <xdr:rowOff>164063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256051"/>
          <a:ext cx="889000" cy="1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25701</xdr:rowOff>
    </xdr:from>
    <xdr:to>
      <xdr:col>4</xdr:col>
      <xdr:colOff>482600</xdr:colOff>
      <xdr:row>83</xdr:row>
      <xdr:rowOff>59677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256051"/>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59677</xdr:rowOff>
    </xdr:from>
    <xdr:to>
      <xdr:col>3</xdr:col>
      <xdr:colOff>279400</xdr:colOff>
      <xdr:row>83</xdr:row>
      <xdr:rowOff>111257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290027"/>
          <a:ext cx="889000" cy="5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168472</xdr:rowOff>
    </xdr:from>
    <xdr:to>
      <xdr:col>7</xdr:col>
      <xdr:colOff>203200</xdr:colOff>
      <xdr:row>84</xdr:row>
      <xdr:rowOff>98622</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43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140549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7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158,902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113263</xdr:rowOff>
    </xdr:from>
    <xdr:to>
      <xdr:col>6</xdr:col>
      <xdr:colOff>50800</xdr:colOff>
      <xdr:row>84</xdr:row>
      <xdr:rowOff>43413</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43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28190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42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153,182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146351</xdr:rowOff>
    </xdr:from>
    <xdr:to>
      <xdr:col>4</xdr:col>
      <xdr:colOff>533400</xdr:colOff>
      <xdr:row>83</xdr:row>
      <xdr:rowOff>76501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42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61278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8877</xdr:rowOff>
    </xdr:from>
    <xdr:to>
      <xdr:col>3</xdr:col>
      <xdr:colOff>330200</xdr:colOff>
      <xdr:row>83</xdr:row>
      <xdr:rowOff>110477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42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95254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2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60457</xdr:rowOff>
    </xdr:from>
    <xdr:to>
      <xdr:col>2</xdr:col>
      <xdr:colOff>127000</xdr:colOff>
      <xdr:row>83</xdr:row>
      <xdr:rowOff>162057</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42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146834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7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ポイント低下しているものの、依然として高い水準となっており、類似団体内順位も最下位に次ぐ順位となっている。</a:t>
          </a:r>
          <a:endParaRPr lang="ja-JP" altLang="ja-JP" sz="1300">
            <a:effectLst/>
          </a:endParaRPr>
        </a:p>
        <a:p>
          <a:r>
            <a:rPr kumimoji="1" lang="ja-JP" altLang="ja-JP" sz="1300">
              <a:solidFill>
                <a:schemeClr val="dk1"/>
              </a:solidFill>
              <a:effectLst/>
              <a:latin typeface="+mn-lt"/>
              <a:ea typeface="+mn-ea"/>
              <a:cs typeface="+mn-cs"/>
            </a:rPr>
            <a:t>　現在も国の給与水準に倣った制度設計に向けた協議を継続して行っている。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21166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176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420004"/>
          <a:ext cx="8890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420004"/>
          <a:ext cx="889000" cy="9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53763</xdr:rowOff>
    </xdr:from>
    <xdr:to>
      <xdr:col>21</xdr:col>
      <xdr:colOff>0</xdr:colOff>
      <xdr:row>89</xdr:row>
      <xdr:rowOff>61807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53128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53781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類似団体と比較すると高い水準となっており、その差もさらに広がっている。職員の年齢構成上、今後１～２年は定年退職者が少ないためその差はさらに大きくなっていく見込みである。</a:t>
          </a:r>
          <a:endParaRPr lang="ja-JP" altLang="ja-JP" sz="1300">
            <a:effectLst/>
          </a:endParaRPr>
        </a:p>
        <a:p>
          <a:r>
            <a:rPr kumimoji="1" lang="ja-JP" altLang="ja-JP" sz="1300">
              <a:solidFill>
                <a:schemeClr val="dk1"/>
              </a:solidFill>
              <a:effectLst/>
              <a:latin typeface="+mn-lt"/>
              <a:ea typeface="+mn-ea"/>
              <a:cs typeface="+mn-cs"/>
            </a:rPr>
            <a:t>　適正な定員管理を行う必要があるため、過去に策定した計画の検証や今後の人口推計を見据えた検討を行い、平成２８年度中に策定予定である新たな行財政改革プランにその内容を盛り込み実行していく。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103051</xdr:rowOff>
    </xdr:from>
    <xdr:to>
      <xdr:col>24</xdr:col>
      <xdr:colOff>558800</xdr:colOff>
      <xdr:row>62</xdr:row>
      <xdr:rowOff>132927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73295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82369</xdr:rowOff>
    </xdr:from>
    <xdr:to>
      <xdr:col>23</xdr:col>
      <xdr:colOff>406400</xdr:colOff>
      <xdr:row>62</xdr:row>
      <xdr:rowOff>103051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71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77772</xdr:rowOff>
    </xdr:from>
    <xdr:to>
      <xdr:col>22</xdr:col>
      <xdr:colOff>203200</xdr:colOff>
      <xdr:row>62</xdr:row>
      <xdr:rowOff>82369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70767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72027</xdr:rowOff>
    </xdr:from>
    <xdr:to>
      <xdr:col>21</xdr:col>
      <xdr:colOff>0</xdr:colOff>
      <xdr:row>62</xdr:row>
      <xdr:rowOff>77772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70192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138628</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26972</xdr:rowOff>
    </xdr:from>
    <xdr:to>
      <xdr:col>21</xdr:col>
      <xdr:colOff>50800</xdr:colOff>
      <xdr:row>62</xdr:row>
      <xdr:rowOff>128572</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113349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7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公債費及び公債費に準ずる費用が類似団体と比較して少ないため、実質公債費比率は類似団体内平均値よりも低い水準となっている。</a:t>
          </a:r>
          <a:endParaRPr lang="ja-JP" altLang="ja-JP" sz="1300">
            <a:effectLst/>
          </a:endParaRPr>
        </a:p>
        <a:p>
          <a:r>
            <a:rPr kumimoji="1" lang="ja-JP" altLang="ja-JP" sz="1300">
              <a:solidFill>
                <a:schemeClr val="dk1"/>
              </a:solidFill>
              <a:effectLst/>
              <a:latin typeface="+mn-lt"/>
              <a:ea typeface="+mn-ea"/>
              <a:cs typeface="+mn-cs"/>
            </a:rPr>
            <a:t>　今後の見込みとしては、地方債元利償還金は増加するものの、その大半は普通交付税の基準財政需要額に算入されるものであるため、同水準を維持する見込みである。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6230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45085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45085</xdr:rowOff>
    </xdr:from>
    <xdr:to>
      <xdr:col>22</xdr:col>
      <xdr:colOff>203200</xdr:colOff>
      <xdr:row>39</xdr:row>
      <xdr:rowOff>81280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731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39</xdr:row>
      <xdr:rowOff>99378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165735</xdr:rowOff>
    </xdr:from>
    <xdr:to>
      <xdr:col>22</xdr:col>
      <xdr:colOff>254000</xdr:colOff>
      <xdr:row>39</xdr:row>
      <xdr:rowOff>95885</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106062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142257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48578</xdr:rowOff>
    </xdr:from>
    <xdr:to>
      <xdr:col>19</xdr:col>
      <xdr:colOff>533400</xdr:colOff>
      <xdr:row>39</xdr:row>
      <xdr:rowOff>150178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160355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地方債残高などに対して、充当可能基金や基準財政需要額に算入される額の方が多くなっているため、将来負担比率はマイナスとなっている。</a:t>
          </a:r>
          <a:endParaRPr lang="ja-JP" altLang="ja-JP" sz="1300">
            <a:effectLst/>
          </a:endParaRPr>
        </a:p>
        <a:p>
          <a:r>
            <a:rPr kumimoji="1" lang="ja-JP" altLang="ja-JP" sz="1300">
              <a:solidFill>
                <a:schemeClr val="dk1"/>
              </a:solidFill>
              <a:effectLst/>
              <a:latin typeface="+mn-lt"/>
              <a:ea typeface="+mn-ea"/>
              <a:cs typeface="+mn-cs"/>
            </a:rPr>
            <a:t>　しかしながら、平成２７年度より新設中学校の建設事業に着手しているため、今後は地方債発行額が多くなり、基金残高が減少する見込みである。</a:t>
          </a:r>
          <a:endParaRPr lang="ja-JP" altLang="ja-JP" sz="1300">
            <a:effectLst/>
          </a:endParaRPr>
        </a:p>
        <a:p>
          <a:r>
            <a:rPr kumimoji="1" lang="ja-JP" altLang="ja-JP" sz="1300">
              <a:solidFill>
                <a:schemeClr val="dk1"/>
              </a:solidFill>
              <a:effectLst/>
              <a:latin typeface="+mn-lt"/>
              <a:ea typeface="+mn-ea"/>
              <a:cs typeface="+mn-cs"/>
            </a:rPr>
            <a:t>　適正な発行管理</a:t>
          </a:r>
          <a:r>
            <a:rPr kumimoji="1" lang="ja-JP" altLang="en-US" sz="1300">
              <a:solidFill>
                <a:sysClr val="windowText" lastClr="000000"/>
              </a:solidFill>
              <a:effectLst/>
              <a:latin typeface="+mn-lt"/>
              <a:ea typeface="+mn-ea"/>
              <a:cs typeface="+mn-cs"/>
            </a:rPr>
            <a:t>を</a:t>
          </a:r>
          <a:r>
            <a:rPr kumimoji="1" lang="ja-JP" altLang="ja-JP" sz="1300">
              <a:solidFill>
                <a:schemeClr val="dk1"/>
              </a:solidFill>
              <a:effectLst/>
              <a:latin typeface="+mn-lt"/>
              <a:ea typeface="+mn-ea"/>
              <a:cs typeface="+mn-cs"/>
            </a:rPr>
            <a:t>行い、将来負担の抑制に努める。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前年度と比較して改善されているが、歳出経常経費充当一般財源は増加となっている。</a:t>
          </a:r>
          <a:endParaRPr lang="ja-JP" altLang="ja-JP" sz="1300">
            <a:effectLst/>
          </a:endParaRPr>
        </a:p>
        <a:p>
          <a:r>
            <a:rPr kumimoji="1" lang="ja-JP" altLang="ja-JP" sz="1300">
              <a:solidFill>
                <a:schemeClr val="dk1"/>
              </a:solidFill>
              <a:effectLst/>
              <a:latin typeface="+mn-lt"/>
              <a:ea typeface="+mn-ea"/>
              <a:cs typeface="+mn-cs"/>
            </a:rPr>
            <a:t>　類似団体内平均値と比較しても前年度と同様に高い水準となっており、その要因は職員数が多いことなどが挙げられる。</a:t>
          </a:r>
          <a:endParaRPr lang="ja-JP" altLang="ja-JP" sz="1300">
            <a:effectLst/>
          </a:endParaRPr>
        </a:p>
        <a:p>
          <a:r>
            <a:rPr kumimoji="1" lang="ja-JP" altLang="ja-JP" sz="1300">
              <a:solidFill>
                <a:schemeClr val="dk1"/>
              </a:solidFill>
              <a:effectLst/>
              <a:latin typeface="+mn-lt"/>
              <a:ea typeface="+mn-ea"/>
              <a:cs typeface="+mn-cs"/>
            </a:rPr>
            <a:t>　適正な定員管理や、国の給与水準に倣った制度設計を進める必要がある。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26416</xdr:rowOff>
    </xdr:from>
    <xdr:to>
      <xdr:col>7</xdr:col>
      <xdr:colOff>15875</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41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147066</xdr:rowOff>
    </xdr:from>
    <xdr:to>
      <xdr:col>7</xdr:col>
      <xdr:colOff>66675</xdr:colOff>
      <xdr:row>38</xdr:row>
      <xdr:rowOff>77215</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前年度と比較して改善されているが、歳出経常経費充当一般財源は微増となっている。</a:t>
          </a:r>
          <a:endParaRPr lang="ja-JP" altLang="ja-JP" sz="1300">
            <a:effectLst/>
          </a:endParaRPr>
        </a:p>
        <a:p>
          <a:r>
            <a:rPr kumimoji="1" lang="ja-JP" altLang="ja-JP" sz="1300">
              <a:solidFill>
                <a:schemeClr val="dk1"/>
              </a:solidFill>
              <a:effectLst/>
              <a:latin typeface="+mn-lt"/>
              <a:ea typeface="+mn-ea"/>
              <a:cs typeface="+mn-cs"/>
            </a:rPr>
            <a:t>　類似団体内平均値と比較するとほぼ同じ水準となっている。</a:t>
          </a:r>
          <a:endParaRPr lang="ja-JP" altLang="ja-JP" sz="1300">
            <a:effectLst/>
          </a:endParaRPr>
        </a:p>
        <a:p>
          <a:r>
            <a:rPr kumimoji="1" lang="ja-JP" altLang="ja-JP" sz="1300">
              <a:solidFill>
                <a:schemeClr val="dk1"/>
              </a:solidFill>
              <a:effectLst/>
              <a:latin typeface="+mn-lt"/>
              <a:ea typeface="+mn-ea"/>
              <a:cs typeface="+mn-cs"/>
            </a:rPr>
            <a:t>　物件費の大半は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いわゆる行政経費であることから、平成２８年度中に策定予定である新たな行財政改革プランに削減内容を盛り込み、実行していく。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171087</xdr:rowOff>
    </xdr:from>
    <xdr:to>
      <xdr:col>24</xdr:col>
      <xdr:colOff>31750</xdr:colOff>
      <xdr:row>16</xdr:row>
      <xdr:rowOff>19231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28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105773</xdr:rowOff>
    </xdr:from>
    <xdr:to>
      <xdr:col>22</xdr:col>
      <xdr:colOff>565150</xdr:colOff>
      <xdr:row>16</xdr:row>
      <xdr:rowOff>19231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775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73116</xdr:rowOff>
    </xdr:from>
    <xdr:to>
      <xdr:col>21</xdr:col>
      <xdr:colOff>361950</xdr:colOff>
      <xdr:row>15</xdr:row>
      <xdr:rowOff>105773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44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73116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664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120287</xdr:rowOff>
    </xdr:from>
    <xdr:to>
      <xdr:col>24</xdr:col>
      <xdr:colOff>82550</xdr:colOff>
      <xdr:row>16</xdr:row>
      <xdr:rowOff>50437</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136814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54973</xdr:rowOff>
    </xdr:from>
    <xdr:to>
      <xdr:col>21</xdr:col>
      <xdr:colOff>412750</xdr:colOff>
      <xdr:row>15</xdr:row>
      <xdr:rowOff>156573</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166750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22316</xdr:rowOff>
    </xdr:from>
    <xdr:to>
      <xdr:col>20</xdr:col>
      <xdr:colOff>209550</xdr:colOff>
      <xdr:row>15</xdr:row>
      <xdr:rowOff>123916</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134093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前年度と同数値となっているが、歳出経常経費充当一般財源は増加となっており、その中でも社会福祉費の増加が近年顕著になっている。</a:t>
          </a:r>
          <a:endParaRPr lang="ja-JP" altLang="ja-JP" sz="1300">
            <a:effectLst/>
          </a:endParaRPr>
        </a:p>
        <a:p>
          <a:r>
            <a:rPr kumimoji="1" lang="ja-JP" altLang="ja-JP" sz="1300">
              <a:solidFill>
                <a:schemeClr val="dk1"/>
              </a:solidFill>
              <a:effectLst/>
              <a:latin typeface="+mn-lt"/>
              <a:ea typeface="+mn-ea"/>
              <a:cs typeface="+mn-cs"/>
            </a:rPr>
            <a:t>　類似団体内平均値と比較しても前年度と同様に高い水準となっているが、扶助費の大半が国の補助事業であるため、削減するということは厳しいものがある。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前年度と比較して改善されているが、歳出経常経費充当一般財源は増加している。</a:t>
          </a:r>
          <a:endParaRPr lang="ja-JP" altLang="ja-JP" sz="1200">
            <a:effectLst/>
          </a:endParaRPr>
        </a:p>
        <a:p>
          <a:r>
            <a:rPr kumimoji="1" lang="ja-JP" altLang="ja-JP" sz="1200">
              <a:solidFill>
                <a:schemeClr val="dk1"/>
              </a:solidFill>
              <a:effectLst/>
              <a:latin typeface="+mn-lt"/>
              <a:ea typeface="+mn-ea"/>
              <a:cs typeface="+mn-cs"/>
            </a:rPr>
            <a:t>　主な項目は、繰出金であるが後期高齢者医療事業への繰出金が増加している。</a:t>
          </a:r>
          <a:endParaRPr lang="ja-JP" altLang="ja-JP" sz="1200">
            <a:effectLst/>
          </a:endParaRPr>
        </a:p>
        <a:p>
          <a:r>
            <a:rPr kumimoji="1" lang="ja-JP" altLang="ja-JP" sz="1200">
              <a:solidFill>
                <a:schemeClr val="dk1"/>
              </a:solidFill>
              <a:effectLst/>
              <a:latin typeface="+mn-lt"/>
              <a:ea typeface="+mn-ea"/>
              <a:cs typeface="+mn-cs"/>
            </a:rPr>
            <a:t>　類似団体内平均値と比較すると同水準となっているが、経年で見てみるとその差がなくなっているのがわかる。</a:t>
          </a:r>
          <a:endParaRPr lang="ja-JP" altLang="ja-JP" sz="1200">
            <a:effectLst/>
          </a:endParaRPr>
        </a:p>
        <a:p>
          <a:r>
            <a:rPr kumimoji="1" lang="ja-JP" altLang="ja-JP" sz="1200">
              <a:solidFill>
                <a:schemeClr val="dk1"/>
              </a:solidFill>
              <a:effectLst/>
              <a:latin typeface="+mn-lt"/>
              <a:ea typeface="+mn-ea"/>
              <a:cs typeface="+mn-cs"/>
            </a:rPr>
            <a:t>　平成２７年度からスタートした健康ウォーク事業の取り組みに期待し、町民全体で健康志向を高め、医療費の抑制に努める。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前年度と比較して改善されており、歳出経常経費充当一般財源は減少となっている。その要因は、一部事務組合に対するものが減少したことによるものである。</a:t>
          </a:r>
          <a:endParaRPr lang="ja-JP" altLang="ja-JP" sz="1200">
            <a:effectLst/>
          </a:endParaRPr>
        </a:p>
        <a:p>
          <a:r>
            <a:rPr kumimoji="1" lang="ja-JP" altLang="ja-JP" sz="1200">
              <a:solidFill>
                <a:schemeClr val="dk1"/>
              </a:solidFill>
              <a:effectLst/>
              <a:latin typeface="+mn-lt"/>
              <a:ea typeface="+mn-ea"/>
              <a:cs typeface="+mn-cs"/>
            </a:rPr>
            <a:t>　類似団体内平均値と比較すると高い水準となっており、日本型直接支払制度における補助金や、鳥獣被害対策に係る補助金などが考えられる。</a:t>
          </a:r>
          <a:endParaRPr lang="ja-JP" altLang="ja-JP" sz="1200">
            <a:effectLst/>
          </a:endParaRPr>
        </a:p>
        <a:p>
          <a:r>
            <a:rPr kumimoji="1" lang="ja-JP" altLang="ja-JP" sz="1200">
              <a:solidFill>
                <a:schemeClr val="dk1"/>
              </a:solidFill>
              <a:effectLst/>
              <a:latin typeface="+mn-lt"/>
              <a:ea typeface="+mn-ea"/>
              <a:cs typeface="+mn-cs"/>
            </a:rPr>
            <a:t>　今後、恒常的な町独自の補助金については事業効果を検証したうえで見直し・縮小・廃止を行う方向で検討する。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769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前年度と比較して改善されており、その要因は減税補てん債の元利償還金の減などによるものである。</a:t>
          </a:r>
          <a:endParaRPr lang="ja-JP" altLang="ja-JP" sz="1300">
            <a:effectLst/>
          </a:endParaRPr>
        </a:p>
        <a:p>
          <a:r>
            <a:rPr kumimoji="1" lang="ja-JP" altLang="ja-JP" sz="1300">
              <a:solidFill>
                <a:schemeClr val="dk1"/>
              </a:solidFill>
              <a:effectLst/>
              <a:latin typeface="+mn-lt"/>
              <a:ea typeface="+mn-ea"/>
              <a:cs typeface="+mn-cs"/>
            </a:rPr>
            <a:t>　類似団体内平均値と比較しても前年度と同様に低い水準となっている。</a:t>
          </a:r>
          <a:endParaRPr lang="ja-JP" altLang="ja-JP" sz="1300">
            <a:effectLst/>
          </a:endParaRPr>
        </a:p>
        <a:p>
          <a:r>
            <a:rPr kumimoji="1" lang="ja-JP" altLang="ja-JP" sz="1300">
              <a:solidFill>
                <a:schemeClr val="dk1"/>
              </a:solidFill>
              <a:effectLst/>
              <a:latin typeface="+mn-lt"/>
              <a:ea typeface="+mn-ea"/>
              <a:cs typeface="+mn-cs"/>
            </a:rPr>
            <a:t>　しかしながら、平成２７年度から新設中学校の建設事業に着手しているため、発行額の適正な管理に努める。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51563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937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33274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前年度と比較して改善されているものの、歳出経常経費充当一般財源は横ばいで推移している。</a:t>
          </a:r>
          <a:endParaRPr lang="ja-JP" altLang="ja-JP" sz="1300">
            <a:effectLst/>
          </a:endParaRPr>
        </a:p>
        <a:p>
          <a:r>
            <a:rPr kumimoji="1" lang="ja-JP" altLang="ja-JP" sz="1300">
              <a:solidFill>
                <a:schemeClr val="dk1"/>
              </a:solidFill>
              <a:effectLst/>
              <a:latin typeface="+mn-lt"/>
              <a:ea typeface="+mn-ea"/>
              <a:cs typeface="+mn-cs"/>
            </a:rPr>
            <a:t>　類似団体内平均値と比較すると、平成２６年度よりもその差は少なくなっている。</a:t>
          </a:r>
          <a:endParaRPr lang="ja-JP" altLang="ja-JP" sz="1300">
            <a:effectLst/>
          </a:endParaRPr>
        </a:p>
        <a:p>
          <a:r>
            <a:rPr kumimoji="1" lang="ja-JP" altLang="ja-JP" sz="1300">
              <a:solidFill>
                <a:schemeClr val="dk1"/>
              </a:solidFill>
              <a:effectLst/>
              <a:latin typeface="+mn-lt"/>
              <a:ea typeface="+mn-ea"/>
              <a:cs typeface="+mn-cs"/>
            </a:rPr>
            <a:t>　各性質ごとに記載している分析内容を踏まえ、健全な財政運営に努める。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118836</xdr:rowOff>
    </xdr:from>
    <xdr:to>
      <xdr:col>24</xdr:col>
      <xdr:colOff>31750</xdr:colOff>
      <xdr:row>78</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204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33927</xdr:rowOff>
    </xdr:from>
    <xdr:to>
      <xdr:col>22</xdr:col>
      <xdr:colOff>565150</xdr:colOff>
      <xdr:row>78</xdr:row>
      <xdr:rowOff>29029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35577"/>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33927</xdr:rowOff>
    </xdr:from>
    <xdr:to>
      <xdr:col>21</xdr:col>
      <xdr:colOff>361950</xdr:colOff>
      <xdr:row>77</xdr:row>
      <xdr:rowOff>86179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355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143329</xdr:rowOff>
    </xdr:from>
    <xdr:to>
      <xdr:col>20</xdr:col>
      <xdr:colOff>158750</xdr:colOff>
      <xdr:row>77</xdr:row>
      <xdr:rowOff>86179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735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68036</xdr:rowOff>
    </xdr:from>
    <xdr:to>
      <xdr:col>24</xdr:col>
      <xdr:colOff>82550</xdr:colOff>
      <xdr:row>77</xdr:row>
      <xdr:rowOff>169636</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40113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149679</xdr:rowOff>
    </xdr:from>
    <xdr:to>
      <xdr:col>22</xdr:col>
      <xdr:colOff>615950</xdr:colOff>
      <xdr:row>78</xdr:row>
      <xdr:rowOff>79829</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5621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64606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154577</xdr:rowOff>
    </xdr:from>
    <xdr:to>
      <xdr:col>21</xdr:col>
      <xdr:colOff>412750</xdr:colOff>
      <xdr:row>77</xdr:row>
      <xdr:rowOff>84727</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69504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35379</xdr:rowOff>
    </xdr:from>
    <xdr:to>
      <xdr:col>20</xdr:col>
      <xdr:colOff>209550</xdr:colOff>
      <xdr:row>77</xdr:row>
      <xdr:rowOff>136979</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3843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121756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92529</xdr:rowOff>
    </xdr:from>
    <xdr:to>
      <xdr:col>19</xdr:col>
      <xdr:colOff>6350</xdr:colOff>
      <xdr:row>77</xdr:row>
      <xdr:rowOff>22679</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7456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大分県玖珠町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121231</xdr:rowOff>
    </xdr:from>
    <xdr:to>
      <xdr:col>4</xdr:col>
      <xdr:colOff>1117600</xdr:colOff>
      <xdr:row>16</xdr:row>
      <xdr:rowOff>21414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40606"/>
          <a:ext cx="647700" cy="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21414</xdr:rowOff>
    </xdr:from>
    <xdr:to>
      <xdr:col>4</xdr:col>
      <xdr:colOff>469900</xdr:colOff>
      <xdr:row>16</xdr:row>
      <xdr:rowOff>148842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12239"/>
          <a:ext cx="6985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102877</xdr:rowOff>
    </xdr:from>
    <xdr:to>
      <xdr:col>3</xdr:col>
      <xdr:colOff>904875</xdr:colOff>
      <xdr:row>16</xdr:row>
      <xdr:rowOff>148842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93702"/>
          <a:ext cx="698500" cy="4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102877</xdr:rowOff>
    </xdr:from>
    <xdr:to>
      <xdr:col>3</xdr:col>
      <xdr:colOff>206375</xdr:colOff>
      <xdr:row>16</xdr:row>
      <xdr:rowOff>120398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3702"/>
          <a:ext cx="698500" cy="1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70431</xdr:rowOff>
    </xdr:from>
    <xdr:to>
      <xdr:col>5</xdr:col>
      <xdr:colOff>34925</xdr:colOff>
      <xdr:row>16</xdr:row>
      <xdr:rowOff>581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86958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142064</xdr:rowOff>
    </xdr:from>
    <xdr:to>
      <xdr:col>4</xdr:col>
      <xdr:colOff>520700</xdr:colOff>
      <xdr:row>16</xdr:row>
      <xdr:rowOff>72214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7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82391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98042</xdr:rowOff>
    </xdr:from>
    <xdr:to>
      <xdr:col>3</xdr:col>
      <xdr:colOff>955675</xdr:colOff>
      <xdr:row>17</xdr:row>
      <xdr:rowOff>28192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88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52077</xdr:rowOff>
    </xdr:from>
    <xdr:to>
      <xdr:col>3</xdr:col>
      <xdr:colOff>257175</xdr:colOff>
      <xdr:row>16</xdr:row>
      <xdr:rowOff>153677</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84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163854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69598</xdr:rowOff>
    </xdr:from>
    <xdr:to>
      <xdr:col>2</xdr:col>
      <xdr:colOff>692150</xdr:colOff>
      <xdr:row>16</xdr:row>
      <xdr:rowOff>171198</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86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107638</xdr:rowOff>
    </xdr:from>
    <xdr:to>
      <xdr:col>4</xdr:col>
      <xdr:colOff>1117600</xdr:colOff>
      <xdr:row>37</xdr:row>
      <xdr:rowOff>172423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32338"/>
          <a:ext cx="647700" cy="6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62192</xdr:rowOff>
    </xdr:from>
    <xdr:to>
      <xdr:col>4</xdr:col>
      <xdr:colOff>469900</xdr:colOff>
      <xdr:row>37</xdr:row>
      <xdr:rowOff>107638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86892"/>
          <a:ext cx="698500" cy="4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21089</xdr:rowOff>
    </xdr:from>
    <xdr:to>
      <xdr:col>3</xdr:col>
      <xdr:colOff>904875</xdr:colOff>
      <xdr:row>37</xdr:row>
      <xdr:rowOff>62192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45789"/>
          <a:ext cx="698500" cy="4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132600</xdr:rowOff>
    </xdr:from>
    <xdr:to>
      <xdr:col>3</xdr:col>
      <xdr:colOff>206375</xdr:colOff>
      <xdr:row>37</xdr:row>
      <xdr:rowOff>21089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85850"/>
          <a:ext cx="698500" cy="5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121623</xdr:rowOff>
    </xdr:from>
    <xdr:to>
      <xdr:col>5</xdr:col>
      <xdr:colOff>34925</xdr:colOff>
      <xdr:row>37</xdr:row>
      <xdr:rowOff>223223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24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93700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56838</xdr:rowOff>
    </xdr:from>
    <xdr:to>
      <xdr:col>4</xdr:col>
      <xdr:colOff>520700</xdr:colOff>
      <xdr:row>37</xdr:row>
      <xdr:rowOff>158438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18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143215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11392</xdr:rowOff>
    </xdr:from>
    <xdr:to>
      <xdr:col>3</xdr:col>
      <xdr:colOff>955675</xdr:colOff>
      <xdr:row>37</xdr:row>
      <xdr:rowOff>112992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13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97769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141739</xdr:rowOff>
    </xdr:from>
    <xdr:to>
      <xdr:col>3</xdr:col>
      <xdr:colOff>257175</xdr:colOff>
      <xdr:row>37</xdr:row>
      <xdr:rowOff>71889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709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56666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81800</xdr:rowOff>
    </xdr:from>
    <xdr:to>
      <xdr:col>2</xdr:col>
      <xdr:colOff>692150</xdr:colOff>
      <xdr:row>37</xdr:row>
      <xdr:rowOff>11950</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703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168177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110642</xdr:rowOff>
    </xdr:from>
    <xdr:to>
      <xdr:col>6</xdr:col>
      <xdr:colOff>511175</xdr:colOff>
      <xdr:row>34</xdr:row>
      <xdr:rowOff>119901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9942"/>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119901</xdr:rowOff>
    </xdr:from>
    <xdr:to>
      <xdr:col>5</xdr:col>
      <xdr:colOff>358775</xdr:colOff>
      <xdr:row>34</xdr:row>
      <xdr:rowOff>165100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49201"/>
          <a:ext cx="889000" cy="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165100</xdr:rowOff>
    </xdr:from>
    <xdr:to>
      <xdr:col>4</xdr:col>
      <xdr:colOff>155575</xdr:colOff>
      <xdr:row>34</xdr:row>
      <xdr:rowOff>169926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44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169926</xdr:rowOff>
    </xdr:from>
    <xdr:to>
      <xdr:col>2</xdr:col>
      <xdr:colOff>638175</xdr:colOff>
      <xdr:row>35</xdr:row>
      <xdr:rowOff>19990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9226"/>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59842</xdr:rowOff>
    </xdr:from>
    <xdr:to>
      <xdr:col>6</xdr:col>
      <xdr:colOff>561975</xdr:colOff>
      <xdr:row>34</xdr:row>
      <xdr:rowOff>161442</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8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82719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69101</xdr:rowOff>
    </xdr:from>
    <xdr:to>
      <xdr:col>5</xdr:col>
      <xdr:colOff>409575</xdr:colOff>
      <xdr:row>34</xdr:row>
      <xdr:rowOff>170701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8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15778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114300</xdr:rowOff>
    </xdr:from>
    <xdr:to>
      <xdr:col>4</xdr:col>
      <xdr:colOff>206375</xdr:colOff>
      <xdr:row>35</xdr:row>
      <xdr:rowOff>44450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60977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119126</xdr:rowOff>
    </xdr:from>
    <xdr:to>
      <xdr:col>3</xdr:col>
      <xdr:colOff>3175</xdr:colOff>
      <xdr:row>35</xdr:row>
      <xdr:rowOff>49276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65803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140640</xdr:rowOff>
    </xdr:from>
    <xdr:to>
      <xdr:col>1</xdr:col>
      <xdr:colOff>485775</xdr:colOff>
      <xdr:row>35</xdr:row>
      <xdr:rowOff>70790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9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87317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111206</xdr:rowOff>
    </xdr:from>
    <xdr:to>
      <xdr:col>6</xdr:col>
      <xdr:colOff>511175</xdr:colOff>
      <xdr:row>56</xdr:row>
      <xdr:rowOff>148616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2406"/>
          <a:ext cx="8382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148616</xdr:rowOff>
    </xdr:from>
    <xdr:to>
      <xdr:col>5</xdr:col>
      <xdr:colOff>358775</xdr:colOff>
      <xdr:row>57</xdr:row>
      <xdr:rowOff>148305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49816"/>
          <a:ext cx="889000" cy="1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92968</xdr:rowOff>
    </xdr:from>
    <xdr:to>
      <xdr:col>4</xdr:col>
      <xdr:colOff>155575</xdr:colOff>
      <xdr:row>57</xdr:row>
      <xdr:rowOff>148305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65618"/>
          <a:ext cx="8890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146117</xdr:rowOff>
    </xdr:from>
    <xdr:to>
      <xdr:col>2</xdr:col>
      <xdr:colOff>638175</xdr:colOff>
      <xdr:row>57</xdr:row>
      <xdr:rowOff>92968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47317"/>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60406</xdr:rowOff>
    </xdr:from>
    <xdr:to>
      <xdr:col>6</xdr:col>
      <xdr:colOff>561975</xdr:colOff>
      <xdr:row>56</xdr:row>
      <xdr:rowOff>162006</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6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83283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97816</xdr:rowOff>
    </xdr:from>
    <xdr:to>
      <xdr:col>5</xdr:col>
      <xdr:colOff>409575</xdr:colOff>
      <xdr:row>57</xdr:row>
      <xdr:rowOff>27966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6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19093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97505</xdr:rowOff>
    </xdr:from>
    <xdr:to>
      <xdr:col>4</xdr:col>
      <xdr:colOff>206375</xdr:colOff>
      <xdr:row>58</xdr:row>
      <xdr:rowOff>27655</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8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18782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42168</xdr:rowOff>
    </xdr:from>
    <xdr:to>
      <xdr:col>3</xdr:col>
      <xdr:colOff>3175</xdr:colOff>
      <xdr:row>57</xdr:row>
      <xdr:rowOff>143768</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8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134895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95317</xdr:rowOff>
    </xdr:from>
    <xdr:to>
      <xdr:col>1</xdr:col>
      <xdr:colOff>485775</xdr:colOff>
      <xdr:row>57</xdr:row>
      <xdr:rowOff>25467</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96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60193</xdr:rowOff>
    </xdr:from>
    <xdr:to>
      <xdr:col>6</xdr:col>
      <xdr:colOff>511175</xdr:colOff>
      <xdr:row>78</xdr:row>
      <xdr:rowOff>62159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33293"/>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62159</xdr:rowOff>
    </xdr:from>
    <xdr:to>
      <xdr:col>5</xdr:col>
      <xdr:colOff>358775</xdr:colOff>
      <xdr:row>78</xdr:row>
      <xdr:rowOff>81773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5259"/>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81773</xdr:rowOff>
    </xdr:from>
    <xdr:to>
      <xdr:col>4</xdr:col>
      <xdr:colOff>155575</xdr:colOff>
      <xdr:row>78</xdr:row>
      <xdr:rowOff>82048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5487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66503</xdr:rowOff>
    </xdr:from>
    <xdr:to>
      <xdr:col>2</xdr:col>
      <xdr:colOff>638175</xdr:colOff>
      <xdr:row>78</xdr:row>
      <xdr:rowOff>82048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3960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9393</xdr:rowOff>
    </xdr:from>
    <xdr:to>
      <xdr:col>6</xdr:col>
      <xdr:colOff>561975</xdr:colOff>
      <xdr:row>78</xdr:row>
      <xdr:rowOff>110993</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3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95770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11359</xdr:rowOff>
    </xdr:from>
    <xdr:to>
      <xdr:col>5</xdr:col>
      <xdr:colOff>409575</xdr:colOff>
      <xdr:row>78</xdr:row>
      <xdr:rowOff>112959</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104086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7" y="134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30973</xdr:rowOff>
    </xdr:from>
    <xdr:to>
      <xdr:col>4</xdr:col>
      <xdr:colOff>206375</xdr:colOff>
      <xdr:row>78</xdr:row>
      <xdr:rowOff>132573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4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123700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7" y="134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31248</xdr:rowOff>
    </xdr:from>
    <xdr:to>
      <xdr:col>3</xdr:col>
      <xdr:colOff>3175</xdr:colOff>
      <xdr:row>78</xdr:row>
      <xdr:rowOff>132848</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123975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7" y="1349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15703</xdr:rowOff>
    </xdr:from>
    <xdr:to>
      <xdr:col>1</xdr:col>
      <xdr:colOff>485775</xdr:colOff>
      <xdr:row>78</xdr:row>
      <xdr:rowOff>117303</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108430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7" y="134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49213</xdr:rowOff>
    </xdr:from>
    <xdr:to>
      <xdr:col>6</xdr:col>
      <xdr:colOff>511175</xdr:colOff>
      <xdr:row>93</xdr:row>
      <xdr:rowOff>70986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994063"/>
          <a:ext cx="8382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70986</xdr:rowOff>
    </xdr:from>
    <xdr:to>
      <xdr:col>5</xdr:col>
      <xdr:colOff>358775</xdr:colOff>
      <xdr:row>94</xdr:row>
      <xdr:rowOff>15303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15836"/>
          <a:ext cx="889000" cy="1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15303</xdr:rowOff>
    </xdr:from>
    <xdr:to>
      <xdr:col>4</xdr:col>
      <xdr:colOff>155575</xdr:colOff>
      <xdr:row>94</xdr:row>
      <xdr:rowOff>77388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31603"/>
          <a:ext cx="889000" cy="6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77388</xdr:rowOff>
    </xdr:from>
    <xdr:to>
      <xdr:col>2</xdr:col>
      <xdr:colOff>638175</xdr:colOff>
      <xdr:row>94</xdr:row>
      <xdr:rowOff>167551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93688"/>
          <a:ext cx="889000" cy="9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169863</xdr:rowOff>
    </xdr:from>
    <xdr:to>
      <xdr:col>6</xdr:col>
      <xdr:colOff>561975</xdr:colOff>
      <xdr:row>93</xdr:row>
      <xdr:rowOff>100013</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59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21290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73,750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20186</xdr:rowOff>
    </xdr:from>
    <xdr:to>
      <xdr:col>5</xdr:col>
      <xdr:colOff>409575</xdr:colOff>
      <xdr:row>93</xdr:row>
      <xdr:rowOff>121786</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59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138313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135953</xdr:rowOff>
    </xdr:from>
    <xdr:to>
      <xdr:col>4</xdr:col>
      <xdr:colOff>206375</xdr:colOff>
      <xdr:row>94</xdr:row>
      <xdr:rowOff>66103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0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82630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8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26588</xdr:rowOff>
    </xdr:from>
    <xdr:to>
      <xdr:col>3</xdr:col>
      <xdr:colOff>3175</xdr:colOff>
      <xdr:row>94</xdr:row>
      <xdr:rowOff>128188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1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144715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116751</xdr:rowOff>
    </xdr:from>
    <xdr:to>
      <xdr:col>1</xdr:col>
      <xdr:colOff>485775</xdr:colOff>
      <xdr:row>95</xdr:row>
      <xdr:rowOff>46901</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2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63428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167923</xdr:rowOff>
    </xdr:from>
    <xdr:to>
      <xdr:col>15</xdr:col>
      <xdr:colOff>180975</xdr:colOff>
      <xdr:row>35</xdr:row>
      <xdr:rowOff>135137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97223"/>
          <a:ext cx="838200" cy="1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135137</xdr:rowOff>
    </xdr:from>
    <xdr:to>
      <xdr:col>14</xdr:col>
      <xdr:colOff>28575</xdr:colOff>
      <xdr:row>35</xdr:row>
      <xdr:rowOff>146091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35887"/>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146091</xdr:rowOff>
    </xdr:from>
    <xdr:to>
      <xdr:col>12</xdr:col>
      <xdr:colOff>511175</xdr:colOff>
      <xdr:row>35</xdr:row>
      <xdr:rowOff>163960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4684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163960</xdr:rowOff>
    </xdr:from>
    <xdr:to>
      <xdr:col>11</xdr:col>
      <xdr:colOff>307975</xdr:colOff>
      <xdr:row>36</xdr:row>
      <xdr:rowOff>6922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64710"/>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117123</xdr:rowOff>
    </xdr:from>
    <xdr:to>
      <xdr:col>15</xdr:col>
      <xdr:colOff>231775</xdr:colOff>
      <xdr:row>35</xdr:row>
      <xdr:rowOff>47273</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10426700" y="59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140000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84337</xdr:rowOff>
    </xdr:from>
    <xdr:to>
      <xdr:col>14</xdr:col>
      <xdr:colOff>79375</xdr:colOff>
      <xdr:row>36</xdr:row>
      <xdr:rowOff>14487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9588500" y="60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31014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95291</xdr:rowOff>
    </xdr:from>
    <xdr:to>
      <xdr:col>12</xdr:col>
      <xdr:colOff>561975</xdr:colOff>
      <xdr:row>36</xdr:row>
      <xdr:rowOff>25441</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8699500" y="60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41968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7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113160</xdr:rowOff>
    </xdr:from>
    <xdr:to>
      <xdr:col>11</xdr:col>
      <xdr:colOff>358775</xdr:colOff>
      <xdr:row>36</xdr:row>
      <xdr:rowOff>43310</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7810500" y="61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34437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0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127572</xdr:rowOff>
    </xdr:from>
    <xdr:to>
      <xdr:col>10</xdr:col>
      <xdr:colOff>155575</xdr:colOff>
      <xdr:row>36</xdr:row>
      <xdr:rowOff>57722</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6921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74249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4190</xdr:rowOff>
    </xdr:from>
    <xdr:to>
      <xdr:col>15</xdr:col>
      <xdr:colOff>180975</xdr:colOff>
      <xdr:row>57</xdr:row>
      <xdr:rowOff>85221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76840"/>
          <a:ext cx="838200" cy="8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35584</xdr:rowOff>
    </xdr:from>
    <xdr:to>
      <xdr:col>14</xdr:col>
      <xdr:colOff>28575</xdr:colOff>
      <xdr:row>57</xdr:row>
      <xdr:rowOff>4190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36784"/>
          <a:ext cx="889000" cy="1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35584</xdr:rowOff>
    </xdr:from>
    <xdr:to>
      <xdr:col>12</xdr:col>
      <xdr:colOff>511175</xdr:colOff>
      <xdr:row>57</xdr:row>
      <xdr:rowOff>70922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36784"/>
          <a:ext cx="889000" cy="20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135586</xdr:rowOff>
    </xdr:from>
    <xdr:to>
      <xdr:col>11</xdr:col>
      <xdr:colOff>307975</xdr:colOff>
      <xdr:row>57</xdr:row>
      <xdr:rowOff>70922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36786"/>
          <a:ext cx="889000" cy="1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34421</xdr:rowOff>
    </xdr:from>
    <xdr:to>
      <xdr:col>15</xdr:col>
      <xdr:colOff>231775</xdr:colOff>
      <xdr:row>57</xdr:row>
      <xdr:rowOff>136021</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8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57298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124840</xdr:rowOff>
    </xdr:from>
    <xdr:to>
      <xdr:col>14</xdr:col>
      <xdr:colOff>79375</xdr:colOff>
      <xdr:row>57</xdr:row>
      <xdr:rowOff>54990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71517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4" y="950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156234</xdr:rowOff>
    </xdr:from>
    <xdr:to>
      <xdr:col>12</xdr:col>
      <xdr:colOff>561975</xdr:colOff>
      <xdr:row>56</xdr:row>
      <xdr:rowOff>86384</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5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102911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4" y="936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20122</xdr:rowOff>
    </xdr:from>
    <xdr:to>
      <xdr:col>11</xdr:col>
      <xdr:colOff>358775</xdr:colOff>
      <xdr:row>57</xdr:row>
      <xdr:rowOff>121722</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7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138249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84786</xdr:rowOff>
    </xdr:from>
    <xdr:to>
      <xdr:col>10</xdr:col>
      <xdr:colOff>155575</xdr:colOff>
      <xdr:row>57</xdr:row>
      <xdr:rowOff>14936</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6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31463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4" y="94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62159</xdr:rowOff>
    </xdr:from>
    <xdr:to>
      <xdr:col>15</xdr:col>
      <xdr:colOff>180975</xdr:colOff>
      <xdr:row>78</xdr:row>
      <xdr:rowOff>97478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35259"/>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46678</xdr:rowOff>
    </xdr:from>
    <xdr:to>
      <xdr:col>15</xdr:col>
      <xdr:colOff>231775</xdr:colOff>
      <xdr:row>78</xdr:row>
      <xdr:rowOff>148278</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4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6055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11359</xdr:rowOff>
    </xdr:from>
    <xdr:to>
      <xdr:col>14</xdr:col>
      <xdr:colOff>79375</xdr:colOff>
      <xdr:row>78</xdr:row>
      <xdr:rowOff>112959</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104086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7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2380</xdr:rowOff>
    </xdr:from>
    <xdr:to>
      <xdr:col>15</xdr:col>
      <xdr:colOff>180975</xdr:colOff>
      <xdr:row>98</xdr:row>
      <xdr:rowOff>26648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04480"/>
          <a:ext cx="8382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123030</xdr:rowOff>
    </xdr:from>
    <xdr:to>
      <xdr:col>15</xdr:col>
      <xdr:colOff>231775</xdr:colOff>
      <xdr:row>98</xdr:row>
      <xdr:rowOff>53180</xdr:rowOff>
    </xdr:to>
    <xdr:sp macro="" textlink="">
      <xdr:nvSpPr>
        <xdr:cNvPr id="459" name="円/楕円 458">
          <a:extLst>
            <a:ext uri="{FF2B5EF4-FFF2-40B4-BE49-F238E27FC236}">
              <a16:creationId xmlns:a16="http://schemas.microsoft.com/office/drawing/2014/main" id="{00000000-0008-0000-0600-0000CB010000}"/>
            </a:ext>
          </a:extLst>
        </xdr:cNvPr>
        <xdr:cNvSpPr/>
      </xdr:nvSpPr>
      <xdr:spPr>
        <a:xfrm>
          <a:off x="10426700" y="167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145907</xdr:rowOff>
    </xdr:from>
    <xdr:ext cx="534377" cy="259045"/>
    <xdr:sp macro="" textlink="">
      <xdr:nvSpPr>
        <xdr:cNvPr id="460" name="普通建設事業費 （ うち更新整備　）該当値テキスト">
          <a:extLst>
            <a:ext uri="{FF2B5EF4-FFF2-40B4-BE49-F238E27FC236}">
              <a16:creationId xmlns:a16="http://schemas.microsoft.com/office/drawing/2014/main" id="{00000000-0008-0000-0600-0000CC010000}"/>
            </a:ext>
          </a:extLst>
        </xdr:cNvPr>
        <xdr:cNvSpPr txBox="1"/>
      </xdr:nvSpPr>
      <xdr:spPr>
        <a:xfrm>
          <a:off x="10528300" y="166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147298</xdr:rowOff>
    </xdr:from>
    <xdr:to>
      <xdr:col>14</xdr:col>
      <xdr:colOff>79375</xdr:colOff>
      <xdr:row>98</xdr:row>
      <xdr:rowOff>77448</xdr:rowOff>
    </xdr:to>
    <xdr:sp macro="" textlink="">
      <xdr:nvSpPr>
        <xdr:cNvPr id="461" name="円/楕円 460">
          <a:extLst>
            <a:ext uri="{FF2B5EF4-FFF2-40B4-BE49-F238E27FC236}">
              <a16:creationId xmlns:a16="http://schemas.microsoft.com/office/drawing/2014/main" id="{00000000-0008-0000-0600-0000CD010000}"/>
            </a:ext>
          </a:extLst>
        </xdr:cNvPr>
        <xdr:cNvSpPr/>
      </xdr:nvSpPr>
      <xdr:spPr>
        <a:xfrm>
          <a:off x="9588500" y="167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68575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a:extLst>
            <a:ext uri="{FF2B5EF4-FFF2-40B4-BE49-F238E27FC236}">
              <a16:creationId xmlns:a16="http://schemas.microsoft.com/office/drawing/2014/main" id="{00000000-0008-0000-0600-0000C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78206</xdr:rowOff>
    </xdr:from>
    <xdr:to>
      <xdr:col>23</xdr:col>
      <xdr:colOff>516889</xdr:colOff>
      <xdr:row>38</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flipV="1">
          <a:off x="16317595" y="5736056"/>
          <a:ext cx="1269" cy="91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a:extLst>
            <a:ext uri="{FF2B5EF4-FFF2-40B4-BE49-F238E27FC236}">
              <a16:creationId xmlns:a16="http://schemas.microsoft.com/office/drawing/2014/main" id="{00000000-0008-0000-0600-0000E5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24883</xdr:rowOff>
    </xdr:from>
    <xdr:ext cx="534377" cy="259045"/>
    <xdr:sp macro="" textlink="">
      <xdr:nvSpPr>
        <xdr:cNvPr id="487" name="災害復旧事業費最大値テキスト">
          <a:extLst>
            <a:ext uri="{FF2B5EF4-FFF2-40B4-BE49-F238E27FC236}">
              <a16:creationId xmlns:a16="http://schemas.microsoft.com/office/drawing/2014/main" id="{00000000-0008-0000-0600-0000E7010000}"/>
            </a:ext>
          </a:extLst>
        </xdr:cNvPr>
        <xdr:cNvSpPr txBox="1"/>
      </xdr:nvSpPr>
      <xdr:spPr>
        <a:xfrm>
          <a:off x="16370300" y="55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33</xdr:row>
      <xdr:rowOff>78206</xdr:rowOff>
    </xdr:from>
    <xdr:to>
      <xdr:col>23</xdr:col>
      <xdr:colOff>606425</xdr:colOff>
      <xdr:row>33</xdr:row>
      <xdr:rowOff>78206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6230600" y="573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84425</xdr:rowOff>
    </xdr:from>
    <xdr:to>
      <xdr:col>23</xdr:col>
      <xdr:colOff>517525</xdr:colOff>
      <xdr:row>38</xdr:row>
      <xdr:rowOff>26635</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5481300" y="5570825"/>
          <a:ext cx="838200" cy="97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165305</xdr:rowOff>
    </xdr:from>
    <xdr:ext cx="469744" cy="259045"/>
    <xdr:sp macro="" textlink="">
      <xdr:nvSpPr>
        <xdr:cNvPr id="490" name="災害復旧事業費平均値テキスト">
          <a:extLst>
            <a:ext uri="{FF2B5EF4-FFF2-40B4-BE49-F238E27FC236}">
              <a16:creationId xmlns:a16="http://schemas.microsoft.com/office/drawing/2014/main" id="{00000000-0008-0000-0600-0000EA010000}"/>
            </a:ext>
          </a:extLst>
        </xdr:cNvPr>
        <xdr:cNvSpPr txBox="1"/>
      </xdr:nvSpPr>
      <xdr:spPr>
        <a:xfrm>
          <a:off x="16370300" y="650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15428</xdr:rowOff>
    </xdr:from>
    <xdr:to>
      <xdr:col>23</xdr:col>
      <xdr:colOff>568325</xdr:colOff>
      <xdr:row>38</xdr:row>
      <xdr:rowOff>117028</xdr:rowOff>
    </xdr:to>
    <xdr:sp macro="" textlink="">
      <xdr:nvSpPr>
        <xdr:cNvPr id="491" name="フローチャート : 判断 490">
          <a:extLst>
            <a:ext uri="{FF2B5EF4-FFF2-40B4-BE49-F238E27FC236}">
              <a16:creationId xmlns:a16="http://schemas.microsoft.com/office/drawing/2014/main" id="{00000000-0008-0000-0600-0000EB010000}"/>
            </a:ext>
          </a:extLst>
        </xdr:cNvPr>
        <xdr:cNvSpPr/>
      </xdr:nvSpPr>
      <xdr:spPr>
        <a:xfrm>
          <a:off x="16268700" y="653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107376</xdr:rowOff>
    </xdr:from>
    <xdr:to>
      <xdr:col>22</xdr:col>
      <xdr:colOff>365125</xdr:colOff>
      <xdr:row>32</xdr:row>
      <xdr:rowOff>84425</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4592300" y="5422326"/>
          <a:ext cx="889000" cy="1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98958</xdr:rowOff>
    </xdr:from>
    <xdr:to>
      <xdr:col>22</xdr:col>
      <xdr:colOff>415925</xdr:colOff>
      <xdr:row>38</xdr:row>
      <xdr:rowOff>29108</xdr:rowOff>
    </xdr:to>
    <xdr:sp macro="" textlink="">
      <xdr:nvSpPr>
        <xdr:cNvPr id="493" name="フローチャート : 判断 492">
          <a:extLst>
            <a:ext uri="{FF2B5EF4-FFF2-40B4-BE49-F238E27FC236}">
              <a16:creationId xmlns:a16="http://schemas.microsoft.com/office/drawing/2014/main" id="{00000000-0008-0000-0600-0000ED010000}"/>
            </a:ext>
          </a:extLst>
        </xdr:cNvPr>
        <xdr:cNvSpPr/>
      </xdr:nvSpPr>
      <xdr:spPr>
        <a:xfrm>
          <a:off x="15430500" y="644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20235</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5246427" y="65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107376</xdr:rowOff>
    </xdr:from>
    <xdr:to>
      <xdr:col>21</xdr:col>
      <xdr:colOff>161925</xdr:colOff>
      <xdr:row>33</xdr:row>
      <xdr:rowOff>15342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3703300" y="5422326"/>
          <a:ext cx="889000" cy="25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107508</xdr:rowOff>
    </xdr:from>
    <xdr:to>
      <xdr:col>21</xdr:col>
      <xdr:colOff>212725</xdr:colOff>
      <xdr:row>38</xdr:row>
      <xdr:rowOff>37658</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4541500" y="645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28785</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4357427" y="654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15342</xdr:rowOff>
    </xdr:from>
    <xdr:to>
      <xdr:col>19</xdr:col>
      <xdr:colOff>644525</xdr:colOff>
      <xdr:row>38</xdr:row>
      <xdr:rowOff>65497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2814300" y="5673192"/>
          <a:ext cx="889000" cy="90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80259</xdr:rowOff>
    </xdr:from>
    <xdr:to>
      <xdr:col>20</xdr:col>
      <xdr:colOff>9525</xdr:colOff>
      <xdr:row>35</xdr:row>
      <xdr:rowOff>10409</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3652500" y="590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1536</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3436111" y="60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127853</xdr:rowOff>
    </xdr:from>
    <xdr:to>
      <xdr:col>18</xdr:col>
      <xdr:colOff>492125</xdr:colOff>
      <xdr:row>37</xdr:row>
      <xdr:rowOff>58003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2763500" y="63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74530</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579427" y="607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147284</xdr:rowOff>
    </xdr:from>
    <xdr:to>
      <xdr:col>23</xdr:col>
      <xdr:colOff>568325</xdr:colOff>
      <xdr:row>38</xdr:row>
      <xdr:rowOff>77434</xdr:rowOff>
    </xdr:to>
    <xdr:sp macro="" textlink="">
      <xdr:nvSpPr>
        <xdr:cNvPr id="508" name="円/楕円 507">
          <a:extLst>
            <a:ext uri="{FF2B5EF4-FFF2-40B4-BE49-F238E27FC236}">
              <a16:creationId xmlns:a16="http://schemas.microsoft.com/office/drawing/2014/main" id="{00000000-0008-0000-0600-0000FC010000}"/>
            </a:ext>
          </a:extLst>
        </xdr:cNvPr>
        <xdr:cNvSpPr/>
      </xdr:nvSpPr>
      <xdr:spPr>
        <a:xfrm>
          <a:off x="162687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106661</xdr:rowOff>
    </xdr:from>
    <xdr:ext cx="469744" cy="259045"/>
    <xdr:sp macro="" textlink="">
      <xdr:nvSpPr>
        <xdr:cNvPr id="509" name="災害復旧事業費該当値テキスト">
          <a:extLst>
            <a:ext uri="{FF2B5EF4-FFF2-40B4-BE49-F238E27FC236}">
              <a16:creationId xmlns:a16="http://schemas.microsoft.com/office/drawing/2014/main" id="{00000000-0008-0000-0600-0000FD010000}"/>
            </a:ext>
          </a:extLst>
        </xdr:cNvPr>
        <xdr:cNvSpPr txBox="1"/>
      </xdr:nvSpPr>
      <xdr:spPr>
        <a:xfrm>
          <a:off x="16370300" y="627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33625</xdr:rowOff>
    </xdr:from>
    <xdr:to>
      <xdr:col>22</xdr:col>
      <xdr:colOff>415925</xdr:colOff>
      <xdr:row>32</xdr:row>
      <xdr:rowOff>135225</xdr:rowOff>
    </xdr:to>
    <xdr:sp macro="" textlink="">
      <xdr:nvSpPr>
        <xdr:cNvPr id="510" name="円/楕円 509">
          <a:extLst>
            <a:ext uri="{FF2B5EF4-FFF2-40B4-BE49-F238E27FC236}">
              <a16:creationId xmlns:a16="http://schemas.microsoft.com/office/drawing/2014/main" id="{00000000-0008-0000-0600-0000FE010000}"/>
            </a:ext>
          </a:extLst>
        </xdr:cNvPr>
        <xdr:cNvSpPr/>
      </xdr:nvSpPr>
      <xdr:spPr>
        <a:xfrm>
          <a:off x="15430500" y="552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151752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52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23,709</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56576</xdr:rowOff>
    </xdr:from>
    <xdr:to>
      <xdr:col>21</xdr:col>
      <xdr:colOff>212725</xdr:colOff>
      <xdr:row>31</xdr:row>
      <xdr:rowOff>158176</xdr:rowOff>
    </xdr:to>
    <xdr:sp macro="" textlink="">
      <xdr:nvSpPr>
        <xdr:cNvPr id="512" name="円/楕円 511">
          <a:extLst>
            <a:ext uri="{FF2B5EF4-FFF2-40B4-BE49-F238E27FC236}">
              <a16:creationId xmlns:a16="http://schemas.microsoft.com/office/drawing/2014/main" id="{00000000-0008-0000-0600-000000020000}"/>
            </a:ext>
          </a:extLst>
        </xdr:cNvPr>
        <xdr:cNvSpPr/>
      </xdr:nvSpPr>
      <xdr:spPr>
        <a:xfrm>
          <a:off x="14541500" y="53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3253</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51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26,957</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135992</xdr:rowOff>
    </xdr:from>
    <xdr:to>
      <xdr:col>20</xdr:col>
      <xdr:colOff>9525</xdr:colOff>
      <xdr:row>33</xdr:row>
      <xdr:rowOff>66142</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3652500" y="56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82669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53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14697</xdr:rowOff>
    </xdr:from>
    <xdr:to>
      <xdr:col>18</xdr:col>
      <xdr:colOff>492125</xdr:colOff>
      <xdr:row>38</xdr:row>
      <xdr:rowOff>116297</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2763500" y="65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107424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7" y="662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a:extLst>
            <a:ext uri="{FF2B5EF4-FFF2-40B4-BE49-F238E27FC236}">
              <a16:creationId xmlns:a16="http://schemas.microsoft.com/office/drawing/2014/main" id="{00000000-0008-0000-0600-00000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8" name="失業対策事業費最小値テキスト">
          <a:extLst>
            <a:ext uri="{FF2B5EF4-FFF2-40B4-BE49-F238E27FC236}">
              <a16:creationId xmlns:a16="http://schemas.microsoft.com/office/drawing/2014/main" id="{00000000-0008-0000-0600-00001A020000}"/>
            </a:ext>
          </a:extLst>
        </xdr:cNvPr>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0" name="失業対策事業費最大値テキスト">
          <a:extLst>
            <a:ext uri="{FF2B5EF4-FFF2-40B4-BE49-F238E27FC236}">
              <a16:creationId xmlns:a16="http://schemas.microsoft.com/office/drawing/2014/main" id="{00000000-0008-0000-0600-00001C020000}"/>
            </a:ext>
          </a:extLst>
        </xdr:cNvPr>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3" name="失業対策事業費平均値テキスト">
          <a:extLst>
            <a:ext uri="{FF2B5EF4-FFF2-40B4-BE49-F238E27FC236}">
              <a16:creationId xmlns:a16="http://schemas.microsoft.com/office/drawing/2014/main" id="{00000000-0008-0000-0600-00001F020000}"/>
            </a:ext>
          </a:extLst>
        </xdr:cNvPr>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4" name="フローチャート : 判断 543">
          <a:extLst>
            <a:ext uri="{FF2B5EF4-FFF2-40B4-BE49-F238E27FC236}">
              <a16:creationId xmlns:a16="http://schemas.microsoft.com/office/drawing/2014/main" id="{00000000-0008-0000-0600-000020020000}"/>
            </a:ext>
          </a:extLst>
        </xdr:cNvPr>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1" name="円/楕円 560">
          <a:extLst>
            <a:ext uri="{FF2B5EF4-FFF2-40B4-BE49-F238E27FC236}">
              <a16:creationId xmlns:a16="http://schemas.microsoft.com/office/drawing/2014/main" id="{00000000-0008-0000-0600-00003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2" name="失業対策事業費該当値テキスト">
          <a:extLst>
            <a:ext uri="{FF2B5EF4-FFF2-40B4-BE49-F238E27FC236}">
              <a16:creationId xmlns:a16="http://schemas.microsoft.com/office/drawing/2014/main" id="{00000000-0008-0000-0600-000032020000}"/>
            </a:ext>
          </a:extLst>
        </xdr:cNvPr>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5" name="公債費最小値テキスト">
          <a:extLst>
            <a:ext uri="{FF2B5EF4-FFF2-40B4-BE49-F238E27FC236}">
              <a16:creationId xmlns:a16="http://schemas.microsoft.com/office/drawing/2014/main" id="{00000000-0008-0000-0600-000053020000}"/>
            </a:ext>
          </a:extLst>
        </xdr:cNvPr>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7" name="公債費最大値テキスト">
          <a:extLst>
            <a:ext uri="{FF2B5EF4-FFF2-40B4-BE49-F238E27FC236}">
              <a16:creationId xmlns:a16="http://schemas.microsoft.com/office/drawing/2014/main" id="{00000000-0008-0000-0600-000055020000}"/>
            </a:ext>
          </a:extLst>
        </xdr:cNvPr>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27313</xdr:rowOff>
    </xdr:from>
    <xdr:to>
      <xdr:col>23</xdr:col>
      <xdr:colOff>517525</xdr:colOff>
      <xdr:row>77</xdr:row>
      <xdr:rowOff>43292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5481300" y="13228963"/>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600" name="公債費平均値テキスト">
          <a:extLst>
            <a:ext uri="{FF2B5EF4-FFF2-40B4-BE49-F238E27FC236}">
              <a16:creationId xmlns:a16="http://schemas.microsoft.com/office/drawing/2014/main" id="{00000000-0008-0000-0600-000058020000}"/>
            </a:ext>
          </a:extLst>
        </xdr:cNvPr>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1" name="フローチャート : 判断 600">
          <a:extLst>
            <a:ext uri="{FF2B5EF4-FFF2-40B4-BE49-F238E27FC236}">
              <a16:creationId xmlns:a16="http://schemas.microsoft.com/office/drawing/2014/main" id="{00000000-0008-0000-0600-000059020000}"/>
            </a:ext>
          </a:extLst>
        </xdr:cNvPr>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27313</xdr:rowOff>
    </xdr:from>
    <xdr:to>
      <xdr:col>22</xdr:col>
      <xdr:colOff>365125</xdr:colOff>
      <xdr:row>77</xdr:row>
      <xdr:rowOff>39505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4592300" y="132289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39505</xdr:rowOff>
    </xdr:from>
    <xdr:to>
      <xdr:col>21</xdr:col>
      <xdr:colOff>161925</xdr:colOff>
      <xdr:row>77</xdr:row>
      <xdr:rowOff>53502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3703300" y="13241155"/>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51552</xdr:rowOff>
    </xdr:from>
    <xdr:to>
      <xdr:col>19</xdr:col>
      <xdr:colOff>644525</xdr:colOff>
      <xdr:row>77</xdr:row>
      <xdr:rowOff>53502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814300" y="13253202"/>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163942</xdr:rowOff>
    </xdr:from>
    <xdr:to>
      <xdr:col>23</xdr:col>
      <xdr:colOff>568325</xdr:colOff>
      <xdr:row>77</xdr:row>
      <xdr:rowOff>94092</xdr:rowOff>
    </xdr:to>
    <xdr:sp macro="" textlink="">
      <xdr:nvSpPr>
        <xdr:cNvPr id="618" name="円/楕円 617">
          <a:extLst>
            <a:ext uri="{FF2B5EF4-FFF2-40B4-BE49-F238E27FC236}">
              <a16:creationId xmlns:a16="http://schemas.microsoft.com/office/drawing/2014/main" id="{00000000-0008-0000-0600-00006A020000}"/>
            </a:ext>
          </a:extLst>
        </xdr:cNvPr>
        <xdr:cNvSpPr/>
      </xdr:nvSpPr>
      <xdr:spPr>
        <a:xfrm>
          <a:off x="16268700" y="131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142369</xdr:rowOff>
    </xdr:from>
    <xdr:ext cx="534377" cy="259045"/>
    <xdr:sp macro="" textlink="">
      <xdr:nvSpPr>
        <xdr:cNvPr id="619" name="公債費該当値テキスト">
          <a:extLst>
            <a:ext uri="{FF2B5EF4-FFF2-40B4-BE49-F238E27FC236}">
              <a16:creationId xmlns:a16="http://schemas.microsoft.com/office/drawing/2014/main" id="{00000000-0008-0000-0600-00006B020000}"/>
            </a:ext>
          </a:extLst>
        </xdr:cNvPr>
        <xdr:cNvSpPr txBox="1"/>
      </xdr:nvSpPr>
      <xdr:spPr>
        <a:xfrm>
          <a:off x="16370300" y="131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147963</xdr:rowOff>
    </xdr:from>
    <xdr:to>
      <xdr:col>22</xdr:col>
      <xdr:colOff>415925</xdr:colOff>
      <xdr:row>77</xdr:row>
      <xdr:rowOff>78113</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5430500" y="131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69240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7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160155</xdr:rowOff>
    </xdr:from>
    <xdr:to>
      <xdr:col>21</xdr:col>
      <xdr:colOff>212725</xdr:colOff>
      <xdr:row>77</xdr:row>
      <xdr:rowOff>90305</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4541500" y="13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81432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2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2702</xdr:rowOff>
    </xdr:from>
    <xdr:to>
      <xdr:col>20</xdr:col>
      <xdr:colOff>9525</xdr:colOff>
      <xdr:row>77</xdr:row>
      <xdr:rowOff>104302</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3652500" y="132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95429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2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752</xdr:rowOff>
    </xdr:from>
    <xdr:to>
      <xdr:col>18</xdr:col>
      <xdr:colOff>492125</xdr:colOff>
      <xdr:row>77</xdr:row>
      <xdr:rowOff>102352</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2763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93479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2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2" name="積立金最小値テキスト">
          <a:extLst>
            <a:ext uri="{FF2B5EF4-FFF2-40B4-BE49-F238E27FC236}">
              <a16:creationId xmlns:a16="http://schemas.microsoft.com/office/drawing/2014/main" id="{00000000-0008-0000-0600-00008C020000}"/>
            </a:ext>
          </a:extLst>
        </xdr:cNvPr>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4" name="積立金最大値テキスト">
          <a:extLst>
            <a:ext uri="{FF2B5EF4-FFF2-40B4-BE49-F238E27FC236}">
              <a16:creationId xmlns:a16="http://schemas.microsoft.com/office/drawing/2014/main" id="{00000000-0008-0000-0600-00008E020000}"/>
            </a:ext>
          </a:extLst>
        </xdr:cNvPr>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72898</xdr:rowOff>
    </xdr:from>
    <xdr:to>
      <xdr:col>23</xdr:col>
      <xdr:colOff>517525</xdr:colOff>
      <xdr:row>97</xdr:row>
      <xdr:rowOff>134722</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5481300" y="16703548"/>
          <a:ext cx="8382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7" name="積立金平均値テキスト">
          <a:extLst>
            <a:ext uri="{FF2B5EF4-FFF2-40B4-BE49-F238E27FC236}">
              <a16:creationId xmlns:a16="http://schemas.microsoft.com/office/drawing/2014/main" id="{00000000-0008-0000-0600-000091020000}"/>
            </a:ext>
          </a:extLst>
        </xdr:cNvPr>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8" name="フローチャート : 判断 657">
          <a:extLst>
            <a:ext uri="{FF2B5EF4-FFF2-40B4-BE49-F238E27FC236}">
              <a16:creationId xmlns:a16="http://schemas.microsoft.com/office/drawing/2014/main" id="{00000000-0008-0000-0600-000092020000}"/>
            </a:ext>
          </a:extLst>
        </xdr:cNvPr>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32245</xdr:rowOff>
    </xdr:from>
    <xdr:to>
      <xdr:col>22</xdr:col>
      <xdr:colOff>365125</xdr:colOff>
      <xdr:row>97</xdr:row>
      <xdr:rowOff>134722</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4592300" y="16662895"/>
          <a:ext cx="889000" cy="10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60" name="フローチャート : 判断 659">
          <a:extLst>
            <a:ext uri="{FF2B5EF4-FFF2-40B4-BE49-F238E27FC236}">
              <a16:creationId xmlns:a16="http://schemas.microsoft.com/office/drawing/2014/main" id="{00000000-0008-0000-0600-000094020000}"/>
            </a:ext>
          </a:extLst>
        </xdr:cNvPr>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32245</xdr:rowOff>
    </xdr:from>
    <xdr:to>
      <xdr:col>21</xdr:col>
      <xdr:colOff>161925</xdr:colOff>
      <xdr:row>98</xdr:row>
      <xdr:rowOff>86461</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3703300" y="16662895"/>
          <a:ext cx="889000" cy="2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83389</xdr:rowOff>
    </xdr:from>
    <xdr:to>
      <xdr:col>19</xdr:col>
      <xdr:colOff>644525</xdr:colOff>
      <xdr:row>98</xdr:row>
      <xdr:rowOff>86461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814300" y="16714039"/>
          <a:ext cx="889000" cy="17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22098</xdr:rowOff>
    </xdr:from>
    <xdr:to>
      <xdr:col>23</xdr:col>
      <xdr:colOff>568325</xdr:colOff>
      <xdr:row>97</xdr:row>
      <xdr:rowOff>123698</xdr:rowOff>
    </xdr:to>
    <xdr:sp macro="" textlink="">
      <xdr:nvSpPr>
        <xdr:cNvPr id="675" name="円/楕円 674">
          <a:extLst>
            <a:ext uri="{FF2B5EF4-FFF2-40B4-BE49-F238E27FC236}">
              <a16:creationId xmlns:a16="http://schemas.microsoft.com/office/drawing/2014/main" id="{00000000-0008-0000-0600-0000A3020000}"/>
            </a:ext>
          </a:extLst>
        </xdr:cNvPr>
        <xdr:cNvSpPr/>
      </xdr:nvSpPr>
      <xdr:spPr>
        <a:xfrm>
          <a:off x="16268700" y="166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44975</xdr:rowOff>
    </xdr:from>
    <xdr:ext cx="534377" cy="259045"/>
    <xdr:sp macro="" textlink="">
      <xdr:nvSpPr>
        <xdr:cNvPr id="676" name="積立金該当値テキスト">
          <a:extLst>
            <a:ext uri="{FF2B5EF4-FFF2-40B4-BE49-F238E27FC236}">
              <a16:creationId xmlns:a16="http://schemas.microsoft.com/office/drawing/2014/main" id="{00000000-0008-0000-0600-0000A4020000}"/>
            </a:ext>
          </a:extLst>
        </xdr:cNvPr>
        <xdr:cNvSpPr txBox="1"/>
      </xdr:nvSpPr>
      <xdr:spPr>
        <a:xfrm>
          <a:off x="16370300" y="165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83922</xdr:rowOff>
    </xdr:from>
    <xdr:to>
      <xdr:col>22</xdr:col>
      <xdr:colOff>415925</xdr:colOff>
      <xdr:row>98</xdr:row>
      <xdr:rowOff>14072</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5430500" y="167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5199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152895</xdr:rowOff>
    </xdr:from>
    <xdr:to>
      <xdr:col>21</xdr:col>
      <xdr:colOff>212725</xdr:colOff>
      <xdr:row>97</xdr:row>
      <xdr:rowOff>83045</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45415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99572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3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35661</xdr:rowOff>
    </xdr:from>
    <xdr:to>
      <xdr:col>20</xdr:col>
      <xdr:colOff>9525</xdr:colOff>
      <xdr:row>98</xdr:row>
      <xdr:rowOff>137261</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3652500" y="168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128388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32589</xdr:rowOff>
    </xdr:from>
    <xdr:to>
      <xdr:col>18</xdr:col>
      <xdr:colOff>492125</xdr:colOff>
      <xdr:row>97</xdr:row>
      <xdr:rowOff>134189</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2763500" y="166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125316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7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9" name="投資及び出資金最小値テキスト">
          <a:extLst>
            <a:ext uri="{FF2B5EF4-FFF2-40B4-BE49-F238E27FC236}">
              <a16:creationId xmlns:a16="http://schemas.microsoft.com/office/drawing/2014/main" id="{00000000-0008-0000-0600-0000C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1" name="投資及び出資金最大値テキスト">
          <a:extLst>
            <a:ext uri="{FF2B5EF4-FFF2-40B4-BE49-F238E27FC236}">
              <a16:creationId xmlns:a16="http://schemas.microsoft.com/office/drawing/2014/main" id="{00000000-0008-0000-0600-0000C7020000}"/>
            </a:ext>
          </a:extLst>
        </xdr:cNvPr>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4" name="投資及び出資金平均値テキスト">
          <a:extLst>
            <a:ext uri="{FF2B5EF4-FFF2-40B4-BE49-F238E27FC236}">
              <a16:creationId xmlns:a16="http://schemas.microsoft.com/office/drawing/2014/main" id="{00000000-0008-0000-0600-0000CA020000}"/>
            </a:ext>
          </a:extLst>
        </xdr:cNvPr>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5" name="フローチャート : 判断 714">
          <a:extLst>
            <a:ext uri="{FF2B5EF4-FFF2-40B4-BE49-F238E27FC236}">
              <a16:creationId xmlns:a16="http://schemas.microsoft.com/office/drawing/2014/main" id="{00000000-0008-0000-0600-0000CB020000}"/>
            </a:ext>
          </a:extLst>
        </xdr:cNvPr>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33020</xdr:rowOff>
    </xdr:from>
    <xdr:to>
      <xdr:col>29</xdr:col>
      <xdr:colOff>517525</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9545300" y="637667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33020</xdr:rowOff>
    </xdr:from>
    <xdr:to>
      <xdr:col>28</xdr:col>
      <xdr:colOff>314325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8656300" y="637667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5986</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93104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2" name="円/楕円 731">
          <a:extLst>
            <a:ext uri="{FF2B5EF4-FFF2-40B4-BE49-F238E27FC236}">
              <a16:creationId xmlns:a16="http://schemas.microsoft.com/office/drawing/2014/main" id="{00000000-0008-0000-0600-0000D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3" name="投資及び出資金該当値テキスト">
          <a:extLst>
            <a:ext uri="{FF2B5EF4-FFF2-40B4-BE49-F238E27FC236}">
              <a16:creationId xmlns:a16="http://schemas.microsoft.com/office/drawing/2014/main" id="{00000000-0008-0000-0600-0000DD020000}"/>
            </a:ext>
          </a:extLst>
        </xdr:cNvPr>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153670</xdr:rowOff>
    </xdr:from>
    <xdr:to>
      <xdr:col>28</xdr:col>
      <xdr:colOff>365125</xdr:colOff>
      <xdr:row>37</xdr:row>
      <xdr:rowOff>83820</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19494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100347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a:extLst>
            <a:ext uri="{FF2B5EF4-FFF2-40B4-BE49-F238E27FC236}">
              <a16:creationId xmlns:a16="http://schemas.microsoft.com/office/drawing/2014/main" id="{00000000-0008-0000-0600-0000FE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8" name="貸付金最大値テキスト">
          <a:extLst>
            <a:ext uri="{FF2B5EF4-FFF2-40B4-BE49-F238E27FC236}">
              <a16:creationId xmlns:a16="http://schemas.microsoft.com/office/drawing/2014/main" id="{00000000-0008-0000-0600-000000030000}"/>
            </a:ext>
          </a:extLst>
        </xdr:cNvPr>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71" name="貸付金平均値テキスト">
          <a:extLst>
            <a:ext uri="{FF2B5EF4-FFF2-40B4-BE49-F238E27FC236}">
              <a16:creationId xmlns:a16="http://schemas.microsoft.com/office/drawing/2014/main" id="{00000000-0008-0000-0600-000003030000}"/>
            </a:ext>
          </a:extLst>
        </xdr:cNvPr>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2" name="フローチャート : 判断 771">
          <a:extLst>
            <a:ext uri="{FF2B5EF4-FFF2-40B4-BE49-F238E27FC236}">
              <a16:creationId xmlns:a16="http://schemas.microsoft.com/office/drawing/2014/main" id="{00000000-0008-0000-0600-000004030000}"/>
            </a:ext>
          </a:extLst>
        </xdr:cNvPr>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4" name="フローチャート : 判断 773">
          <a:extLst>
            <a:ext uri="{FF2B5EF4-FFF2-40B4-BE49-F238E27FC236}">
              <a16:creationId xmlns:a16="http://schemas.microsoft.com/office/drawing/2014/main" id="{00000000-0008-0000-0600-000006030000}"/>
            </a:ext>
          </a:extLst>
        </xdr:cNvPr>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114427</xdr:rowOff>
    </xdr:from>
    <xdr:to>
      <xdr:col>29</xdr:col>
      <xdr:colOff>517525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9545300" y="9715627"/>
          <a:ext cx="889000" cy="4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114427</xdr:rowOff>
    </xdr:from>
    <xdr:to>
      <xdr:col>28</xdr:col>
      <xdr:colOff>314325</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8656300" y="9715627"/>
          <a:ext cx="889000" cy="4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90822</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310427" y="986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9" name="円/楕円 788">
          <a:extLst>
            <a:ext uri="{FF2B5EF4-FFF2-40B4-BE49-F238E27FC236}">
              <a16:creationId xmlns:a16="http://schemas.microsoft.com/office/drawing/2014/main" id="{00000000-0008-0000-0600-00001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0" name="貸付金該当値テキスト">
          <a:extLst>
            <a:ext uri="{FF2B5EF4-FFF2-40B4-BE49-F238E27FC236}">
              <a16:creationId xmlns:a16="http://schemas.microsoft.com/office/drawing/2014/main" id="{00000000-0008-0000-0600-00001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1" name="円/楕円 790">
          <a:extLst>
            <a:ext uri="{FF2B5EF4-FFF2-40B4-BE49-F238E27FC236}">
              <a16:creationId xmlns:a16="http://schemas.microsoft.com/office/drawing/2014/main" id="{00000000-0008-0000-0600-00001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63627</xdr:rowOff>
    </xdr:from>
    <xdr:to>
      <xdr:col>28</xdr:col>
      <xdr:colOff>365125</xdr:colOff>
      <xdr:row>56</xdr:row>
      <xdr:rowOff>165227</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19494500" y="9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10304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44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42137</xdr:rowOff>
    </xdr:from>
    <xdr:to>
      <xdr:col>32</xdr:col>
      <xdr:colOff>187325</xdr:colOff>
      <xdr:row>76</xdr:row>
      <xdr:rowOff>78191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1323300" y="13072337"/>
          <a:ext cx="8382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78191</xdr:rowOff>
    </xdr:from>
    <xdr:to>
      <xdr:col>31</xdr:col>
      <xdr:colOff>34925</xdr:colOff>
      <xdr:row>77</xdr:row>
      <xdr:rowOff>2899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3108391"/>
          <a:ext cx="889000" cy="9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2899</xdr:rowOff>
    </xdr:from>
    <xdr:to>
      <xdr:col>29</xdr:col>
      <xdr:colOff>517525</xdr:colOff>
      <xdr:row>77</xdr:row>
      <xdr:rowOff>33009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9545300" y="13204549"/>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21775</xdr:rowOff>
    </xdr:from>
    <xdr:to>
      <xdr:col>28</xdr:col>
      <xdr:colOff>314325</xdr:colOff>
      <xdr:row>77</xdr:row>
      <xdr:rowOff>33009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3223425"/>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162787</xdr:rowOff>
    </xdr:from>
    <xdr:to>
      <xdr:col>32</xdr:col>
      <xdr:colOff>238125</xdr:colOff>
      <xdr:row>76</xdr:row>
      <xdr:rowOff>92937</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2110700" y="130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141214</xdr:rowOff>
    </xdr:from>
    <xdr:ext cx="534377"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9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27391</xdr:rowOff>
    </xdr:from>
    <xdr:to>
      <xdr:col>31</xdr:col>
      <xdr:colOff>85725</xdr:colOff>
      <xdr:row>76</xdr:row>
      <xdr:rowOff>128991</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1272500" y="130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120118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123549</xdr:rowOff>
    </xdr:from>
    <xdr:to>
      <xdr:col>29</xdr:col>
      <xdr:colOff>568325</xdr:colOff>
      <xdr:row>77</xdr:row>
      <xdr:rowOff>53699</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0383500" y="131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44826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2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153659</xdr:rowOff>
    </xdr:from>
    <xdr:to>
      <xdr:col>28</xdr:col>
      <xdr:colOff>365125</xdr:colOff>
      <xdr:row>77</xdr:row>
      <xdr:rowOff>83809</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19494500" y="131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74936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142425</xdr:rowOff>
    </xdr:from>
    <xdr:to>
      <xdr:col>27</xdr:col>
      <xdr:colOff>161925</xdr:colOff>
      <xdr:row>77</xdr:row>
      <xdr:rowOff>72575</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8605500" y="131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63702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・義務的経費（人件費・扶助費・公債費）</a:t>
          </a:r>
          <a:endParaRPr lang="ja-JP" altLang="ja-JP" sz="1100">
            <a:effectLst/>
          </a:endParaRPr>
        </a:p>
        <a:p>
          <a:r>
            <a:rPr kumimoji="1" lang="ja-JP" altLang="ja-JP" sz="1100">
              <a:solidFill>
                <a:schemeClr val="dk1"/>
              </a:solidFill>
              <a:effectLst/>
              <a:latin typeface="+mn-lt"/>
              <a:ea typeface="+mn-ea"/>
              <a:cs typeface="+mn-cs"/>
            </a:rPr>
            <a:t>　類似団体内平均値と比較して、人件費・扶助費は高く、公債費は低い水準となっている。適正な定員管理、福祉サービス給付の適正化に努める。</a:t>
          </a:r>
          <a:endParaRPr lang="ja-JP" altLang="ja-JP" sz="1100">
            <a:effectLst/>
          </a:endParaRPr>
        </a:p>
        <a:p>
          <a:r>
            <a:rPr kumimoji="1" lang="ja-JP" altLang="ja-JP" sz="1100" b="1">
              <a:solidFill>
                <a:schemeClr val="dk1"/>
              </a:solidFill>
              <a:effectLst/>
              <a:latin typeface="+mn-lt"/>
              <a:ea typeface="+mn-ea"/>
              <a:cs typeface="+mn-cs"/>
            </a:rPr>
            <a:t>・投資的経費（普通建設事業費・災害復旧事業費・失業対策事業費）</a:t>
          </a:r>
          <a:endParaRPr lang="ja-JP" altLang="ja-JP" sz="1100">
            <a:effectLst/>
          </a:endParaRPr>
        </a:p>
        <a:p>
          <a:r>
            <a:rPr kumimoji="1" lang="ja-JP" altLang="ja-JP" sz="1100">
              <a:solidFill>
                <a:schemeClr val="dk1"/>
              </a:solidFill>
              <a:effectLst/>
              <a:latin typeface="+mn-lt"/>
              <a:ea typeface="+mn-ea"/>
              <a:cs typeface="+mn-cs"/>
            </a:rPr>
            <a:t>　類似団体内平均値と比較して、高い水準となっている。普通建設事業費では総合運動公園建設事業や超高速ブロードバンド整備事業などを実施してきたため住民一人当たりの金額が多くなっている。災害復旧事業費では、平成２４年度に発生した九州北部豪雨災害復旧事業を実施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a:solidFill>
                <a:schemeClr val="bg1"/>
              </a:solidFill>
              <a:effectLst/>
              <a:latin typeface="+mn-lt"/>
              <a:ea typeface="+mn-ea"/>
              <a:cs typeface="+mn-cs"/>
            </a:rPr>
            <a:t>あ</a:t>
          </a:r>
          <a:r>
            <a:rPr kumimoji="1" lang="ja-JP" altLang="ja-JP" sz="1100">
              <a:solidFill>
                <a:schemeClr val="dk1"/>
              </a:solidFill>
              <a:effectLst/>
              <a:latin typeface="+mn-lt"/>
              <a:ea typeface="+mn-ea"/>
              <a:cs typeface="+mn-cs"/>
            </a:rPr>
            <a:t>してきたことにより</a:t>
          </a:r>
          <a:r>
            <a:rPr kumimoji="1" lang="ja-JP" altLang="en-US"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にかけて</a:t>
          </a:r>
          <a:r>
            <a:rPr kumimoji="1" lang="ja-JP" altLang="ja-JP" sz="1100">
              <a:solidFill>
                <a:sysClr val="windowText" lastClr="000000"/>
              </a:solidFill>
              <a:effectLst/>
              <a:latin typeface="+mn-lt"/>
              <a:ea typeface="+mn-ea"/>
              <a:cs typeface="+mn-cs"/>
            </a:rPr>
            <a:t>多くなっている</a:t>
          </a:r>
          <a:r>
            <a:rPr kumimoji="1" lang="ja-JP" altLang="en-US" sz="1100">
              <a:solidFill>
                <a:sysClr val="windowText" lastClr="000000"/>
              </a:solidFill>
              <a:effectLst/>
              <a:latin typeface="+mn-lt"/>
              <a:ea typeface="+mn-ea"/>
              <a:cs typeface="+mn-cs"/>
            </a:rPr>
            <a:t>が、Ｈ</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では平準化され大幅に減少している</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b="1">
              <a:solidFill>
                <a:schemeClr val="dk1"/>
              </a:solidFill>
              <a:effectLst/>
              <a:latin typeface="+mn-lt"/>
              <a:ea typeface="+mn-ea"/>
              <a:cs typeface="+mn-cs"/>
            </a:rPr>
            <a:t>・その他の経費（物件費・維持補修費・補助費等・積立金・投資及び出資金・貸付金・繰出金・前年度繰上充用金）</a:t>
          </a:r>
          <a:endParaRPr lang="ja-JP" altLang="ja-JP" sz="1100">
            <a:effectLst/>
          </a:endParaRPr>
        </a:p>
        <a:p>
          <a:r>
            <a:rPr kumimoji="1" lang="ja-JP" altLang="ja-JP" sz="1100">
              <a:solidFill>
                <a:schemeClr val="dk1"/>
              </a:solidFill>
              <a:effectLst/>
              <a:latin typeface="+mn-lt"/>
              <a:ea typeface="+mn-ea"/>
              <a:cs typeface="+mn-cs"/>
            </a:rPr>
            <a:t>　類似団体内平均値と比較して、物件費・補助費等・積立金は高く、維持補修費・繰出金は低い水準となっている。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149171</xdr:rowOff>
    </xdr:from>
    <xdr:to>
      <xdr:col>6</xdr:col>
      <xdr:colOff>511175</xdr:colOff>
      <xdr:row>33</xdr:row>
      <xdr:rowOff>41728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3557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41728</xdr:rowOff>
    </xdr:from>
    <xdr:to>
      <xdr:col>5</xdr:col>
      <xdr:colOff>358775</xdr:colOff>
      <xdr:row>33</xdr:row>
      <xdr:rowOff>122392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99578"/>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36177</xdr:rowOff>
    </xdr:from>
    <xdr:to>
      <xdr:col>4</xdr:col>
      <xdr:colOff>155575</xdr:colOff>
      <xdr:row>33</xdr:row>
      <xdr:rowOff>122392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94027"/>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17236</xdr:rowOff>
    </xdr:from>
    <xdr:to>
      <xdr:col>2</xdr:col>
      <xdr:colOff>638175</xdr:colOff>
      <xdr:row>33</xdr:row>
      <xdr:rowOff>36177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03636"/>
          <a:ext cx="889000" cy="19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98371</xdr:rowOff>
    </xdr:from>
    <xdr:to>
      <xdr:col>6</xdr:col>
      <xdr:colOff>561975</xdr:colOff>
      <xdr:row>33</xdr:row>
      <xdr:rowOff>28521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5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121248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162378</xdr:rowOff>
    </xdr:from>
    <xdr:to>
      <xdr:col>5</xdr:col>
      <xdr:colOff>409575</xdr:colOff>
      <xdr:row>33</xdr:row>
      <xdr:rowOff>92528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64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109055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4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71592</xdr:rowOff>
    </xdr:from>
    <xdr:to>
      <xdr:col>4</xdr:col>
      <xdr:colOff>206375</xdr:colOff>
      <xdr:row>34</xdr:row>
      <xdr:rowOff>1742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7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18269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550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156827</xdr:rowOff>
    </xdr:from>
    <xdr:to>
      <xdr:col>3</xdr:col>
      <xdr:colOff>3175</xdr:colOff>
      <xdr:row>33</xdr:row>
      <xdr:rowOff>86977</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56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103504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54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137886</xdr:rowOff>
    </xdr:from>
    <xdr:to>
      <xdr:col>1</xdr:col>
      <xdr:colOff>485775</xdr:colOff>
      <xdr:row>32</xdr:row>
      <xdr:rowOff>68036</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84563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75747</xdr:rowOff>
    </xdr:from>
    <xdr:to>
      <xdr:col>6</xdr:col>
      <xdr:colOff>511175</xdr:colOff>
      <xdr:row>57</xdr:row>
      <xdr:rowOff>20273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505497"/>
          <a:ext cx="8382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75747</xdr:rowOff>
    </xdr:from>
    <xdr:to>
      <xdr:col>5</xdr:col>
      <xdr:colOff>358775</xdr:colOff>
      <xdr:row>55</xdr:row>
      <xdr:rowOff>81167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505497"/>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81167</xdr:rowOff>
    </xdr:from>
    <xdr:to>
      <xdr:col>4</xdr:col>
      <xdr:colOff>155575</xdr:colOff>
      <xdr:row>56</xdr:row>
      <xdr:rowOff>169298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510917"/>
          <a:ext cx="889000" cy="2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95537</xdr:rowOff>
    </xdr:from>
    <xdr:to>
      <xdr:col>2</xdr:col>
      <xdr:colOff>638175</xdr:colOff>
      <xdr:row>56</xdr:row>
      <xdr:rowOff>169298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525287"/>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68742</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140923</xdr:rowOff>
    </xdr:from>
    <xdr:to>
      <xdr:col>6</xdr:col>
      <xdr:colOff>561975</xdr:colOff>
      <xdr:row>57</xdr:row>
      <xdr:rowOff>71073</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7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119350</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2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24947</xdr:rowOff>
    </xdr:from>
    <xdr:to>
      <xdr:col>5</xdr:col>
      <xdr:colOff>409575</xdr:colOff>
      <xdr:row>55</xdr:row>
      <xdr:rowOff>126547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143074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2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30367</xdr:rowOff>
    </xdr:from>
    <xdr:to>
      <xdr:col>4</xdr:col>
      <xdr:colOff>206375</xdr:colOff>
      <xdr:row>55</xdr:row>
      <xdr:rowOff>131967</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4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148494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23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118498</xdr:rowOff>
    </xdr:from>
    <xdr:to>
      <xdr:col>3</xdr:col>
      <xdr:colOff>3175</xdr:colOff>
      <xdr:row>57</xdr:row>
      <xdr:rowOff>48648</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97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39775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8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44737</xdr:rowOff>
    </xdr:from>
    <xdr:to>
      <xdr:col>1</xdr:col>
      <xdr:colOff>485775</xdr:colOff>
      <xdr:row>55</xdr:row>
      <xdr:rowOff>146337</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4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162864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2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42632</xdr:rowOff>
    </xdr:from>
    <xdr:to>
      <xdr:col>6</xdr:col>
      <xdr:colOff>511175</xdr:colOff>
      <xdr:row>76</xdr:row>
      <xdr:rowOff>47454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3797300" y="13072832"/>
          <a:ext cx="8382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42632</xdr:rowOff>
    </xdr:from>
    <xdr:to>
      <xdr:col>5</xdr:col>
      <xdr:colOff>358775</xdr:colOff>
      <xdr:row>76</xdr:row>
      <xdr:rowOff>155342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072832"/>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155342</xdr:rowOff>
    </xdr:from>
    <xdr:to>
      <xdr:col>4</xdr:col>
      <xdr:colOff>155575</xdr:colOff>
      <xdr:row>77</xdr:row>
      <xdr:rowOff>124461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185542"/>
          <a:ext cx="889000" cy="1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124461</xdr:rowOff>
    </xdr:from>
    <xdr:to>
      <xdr:col>2</xdr:col>
      <xdr:colOff>638175</xdr:colOff>
      <xdr:row>77</xdr:row>
      <xdr:rowOff>126921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326111"/>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a:extLst>
            <a:ext uri="{FF2B5EF4-FFF2-40B4-BE49-F238E27FC236}">
              <a16:creationId xmlns:a16="http://schemas.microsoft.com/office/drawing/2014/main" id="{00000000-0008-0000-0700-0000C3000000}"/>
            </a:ext>
          </a:extLst>
        </xdr:cNvPr>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168104</xdr:rowOff>
    </xdr:from>
    <xdr:to>
      <xdr:col>6</xdr:col>
      <xdr:colOff>561975</xdr:colOff>
      <xdr:row>76</xdr:row>
      <xdr:rowOff>98254</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45847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19531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7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141,974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163282</xdr:rowOff>
    </xdr:from>
    <xdr:to>
      <xdr:col>5</xdr:col>
      <xdr:colOff>409575</xdr:colOff>
      <xdr:row>76</xdr:row>
      <xdr:rowOff>93432</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3746500" y="130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109959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4" y="12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104542</xdr:rowOff>
    </xdr:from>
    <xdr:to>
      <xdr:col>4</xdr:col>
      <xdr:colOff>206375</xdr:colOff>
      <xdr:row>77</xdr:row>
      <xdr:rowOff>34692</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2857500" y="131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51219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4" y="1290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73661</xdr:rowOff>
    </xdr:from>
    <xdr:to>
      <xdr:col>3</xdr:col>
      <xdr:colOff>3175</xdr:colOff>
      <xdr:row>78</xdr:row>
      <xdr:rowOff>3811</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968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166388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4" y="133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76121</xdr:rowOff>
    </xdr:from>
    <xdr:to>
      <xdr:col>1</xdr:col>
      <xdr:colOff>485775</xdr:colOff>
      <xdr:row>78</xdr:row>
      <xdr:rowOff>6271</xdr:rowOff>
    </xdr:to>
    <xdr:sp macro="" textlink="">
      <xdr:nvSpPr>
        <xdr:cNvPr id="210" name="円/楕円 209">
          <a:extLst>
            <a:ext uri="{FF2B5EF4-FFF2-40B4-BE49-F238E27FC236}">
              <a16:creationId xmlns:a16="http://schemas.microsoft.com/office/drawing/2014/main" id="{00000000-0008-0000-0700-0000D2000000}"/>
            </a:ext>
          </a:extLst>
        </xdr:cNvPr>
        <xdr:cNvSpPr/>
      </xdr:nvSpPr>
      <xdr:spPr>
        <a:xfrm>
          <a:off x="1079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168848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4" y="133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68393</xdr:rowOff>
    </xdr:from>
    <xdr:to>
      <xdr:col>6</xdr:col>
      <xdr:colOff>511175</xdr:colOff>
      <xdr:row>97</xdr:row>
      <xdr:rowOff>89571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699043"/>
          <a:ext cx="8382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169352</xdr:rowOff>
    </xdr:from>
    <xdr:to>
      <xdr:col>5</xdr:col>
      <xdr:colOff>358775</xdr:colOff>
      <xdr:row>97</xdr:row>
      <xdr:rowOff>68393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628552"/>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169352</xdr:rowOff>
    </xdr:from>
    <xdr:to>
      <xdr:col>4</xdr:col>
      <xdr:colOff>155575</xdr:colOff>
      <xdr:row>97</xdr:row>
      <xdr:rowOff>55607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628552"/>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26739</xdr:rowOff>
    </xdr:from>
    <xdr:to>
      <xdr:col>2</xdr:col>
      <xdr:colOff>638175</xdr:colOff>
      <xdr:row>97</xdr:row>
      <xdr:rowOff>55607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130300" y="16657389"/>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a:extLst>
            <a:ext uri="{FF2B5EF4-FFF2-40B4-BE49-F238E27FC236}">
              <a16:creationId xmlns:a16="http://schemas.microsoft.com/office/drawing/2014/main" id="{00000000-0008-0000-0700-0000FD000000}"/>
            </a:ext>
          </a:extLst>
        </xdr:cNvPr>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a:extLst>
            <a:ext uri="{FF2B5EF4-FFF2-40B4-BE49-F238E27FC236}">
              <a16:creationId xmlns:a16="http://schemas.microsoft.com/office/drawing/2014/main" id="{00000000-0008-0000-0700-0000FF000000}"/>
            </a:ext>
          </a:extLst>
        </xdr:cNvPr>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38771</xdr:rowOff>
    </xdr:from>
    <xdr:to>
      <xdr:col>6</xdr:col>
      <xdr:colOff>561975</xdr:colOff>
      <xdr:row>97</xdr:row>
      <xdr:rowOff>140371</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4584700" y="166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17198</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6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17593</xdr:rowOff>
    </xdr:from>
    <xdr:to>
      <xdr:col>5</xdr:col>
      <xdr:colOff>409575</xdr:colOff>
      <xdr:row>97</xdr:row>
      <xdr:rowOff>119193</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3746500" y="166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135720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4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118552</xdr:rowOff>
    </xdr:from>
    <xdr:to>
      <xdr:col>4</xdr:col>
      <xdr:colOff>206375</xdr:colOff>
      <xdr:row>97</xdr:row>
      <xdr:rowOff>48702</xdr:rowOff>
    </xdr:to>
    <xdr:sp macro="" textlink="">
      <xdr:nvSpPr>
        <xdr:cNvPr id="266" name="円/楕円 265">
          <a:extLst>
            <a:ext uri="{FF2B5EF4-FFF2-40B4-BE49-F238E27FC236}">
              <a16:creationId xmlns:a16="http://schemas.microsoft.com/office/drawing/2014/main" id="{00000000-0008-0000-0700-00000A010000}"/>
            </a:ext>
          </a:extLst>
        </xdr:cNvPr>
        <xdr:cNvSpPr/>
      </xdr:nvSpPr>
      <xdr:spPr>
        <a:xfrm>
          <a:off x="2857500" y="165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65229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35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4807</xdr:rowOff>
    </xdr:from>
    <xdr:to>
      <xdr:col>3</xdr:col>
      <xdr:colOff>3175</xdr:colOff>
      <xdr:row>97</xdr:row>
      <xdr:rowOff>106407</xdr:rowOff>
    </xdr:to>
    <xdr:sp macro="" textlink="">
      <xdr:nvSpPr>
        <xdr:cNvPr id="268" name="円/楕円 267">
          <a:extLst>
            <a:ext uri="{FF2B5EF4-FFF2-40B4-BE49-F238E27FC236}">
              <a16:creationId xmlns:a16="http://schemas.microsoft.com/office/drawing/2014/main" id="{00000000-0008-0000-0700-00000C010000}"/>
            </a:ext>
          </a:extLst>
        </xdr:cNvPr>
        <xdr:cNvSpPr/>
      </xdr:nvSpPr>
      <xdr:spPr>
        <a:xfrm>
          <a:off x="1968500" y="16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122934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4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147389</xdr:rowOff>
    </xdr:from>
    <xdr:to>
      <xdr:col>1</xdr:col>
      <xdr:colOff>485775</xdr:colOff>
      <xdr:row>97</xdr:row>
      <xdr:rowOff>77539</xdr:rowOff>
    </xdr:to>
    <xdr:sp macro="" textlink="">
      <xdr:nvSpPr>
        <xdr:cNvPr id="270" name="円/楕円 269">
          <a:extLst>
            <a:ext uri="{FF2B5EF4-FFF2-40B4-BE49-F238E27FC236}">
              <a16:creationId xmlns:a16="http://schemas.microsoft.com/office/drawing/2014/main" id="{00000000-0008-0000-0700-00000E010000}"/>
            </a:ext>
          </a:extLst>
        </xdr:cNvPr>
        <xdr:cNvSpPr/>
      </xdr:nvSpPr>
      <xdr:spPr>
        <a:xfrm>
          <a:off x="1079500" y="166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94066</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38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134493</xdr:rowOff>
    </xdr:from>
    <xdr:to>
      <xdr:col>15</xdr:col>
      <xdr:colOff>180340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6135243"/>
          <a:ext cx="1270" cy="59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81170</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9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35</xdr:row>
      <xdr:rowOff>134493</xdr:rowOff>
    </xdr:from>
    <xdr:to>
      <xdr:col>15</xdr:col>
      <xdr:colOff>269875</xdr:colOff>
      <xdr:row>35</xdr:row>
      <xdr:rowOff>134493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1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37592</xdr:rowOff>
    </xdr:from>
    <xdr:to>
      <xdr:col>15</xdr:col>
      <xdr:colOff>180975</xdr:colOff>
      <xdr:row>38</xdr:row>
      <xdr:rowOff>114554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552692"/>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58818</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73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80391</xdr:rowOff>
    </xdr:from>
    <xdr:to>
      <xdr:col>15</xdr:col>
      <xdr:colOff>231775</xdr:colOff>
      <xdr:row>39</xdr:row>
      <xdr:rowOff>10541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104267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37592</xdr:rowOff>
    </xdr:from>
    <xdr:to>
      <xdr:col>14</xdr:col>
      <xdr:colOff>28575</xdr:colOff>
      <xdr:row>38</xdr:row>
      <xdr:rowOff>51181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552692"/>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81297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34163</xdr:rowOff>
    </xdr:from>
    <xdr:to>
      <xdr:col>12</xdr:col>
      <xdr:colOff>511175</xdr:colOff>
      <xdr:row>38</xdr:row>
      <xdr:rowOff>51181</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206363"/>
          <a:ext cx="889000" cy="3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307" name="フローチャート : 判断 306">
          <a:extLst>
            <a:ext uri="{FF2B5EF4-FFF2-40B4-BE49-F238E27FC236}">
              <a16:creationId xmlns:a16="http://schemas.microsoft.com/office/drawing/2014/main" id="{00000000-0008-0000-0700-000033010000}"/>
            </a:ext>
          </a:extLst>
        </xdr:cNvPr>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54373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145415</xdr:rowOff>
    </xdr:from>
    <xdr:to>
      <xdr:col>11</xdr:col>
      <xdr:colOff>307975</xdr:colOff>
      <xdr:row>36</xdr:row>
      <xdr:rowOff>34163</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5117465"/>
          <a:ext cx="889000" cy="108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310" name="フローチャート : 判断 309">
          <a:extLst>
            <a:ext uri="{FF2B5EF4-FFF2-40B4-BE49-F238E27FC236}">
              <a16:creationId xmlns:a16="http://schemas.microsoft.com/office/drawing/2014/main" id="{00000000-0008-0000-0700-000036010000}"/>
            </a:ext>
          </a:extLst>
        </xdr:cNvPr>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84091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312" name="フローチャート : 判断 311">
          <a:extLst>
            <a:ext uri="{FF2B5EF4-FFF2-40B4-BE49-F238E27FC236}">
              <a16:creationId xmlns:a16="http://schemas.microsoft.com/office/drawing/2014/main" id="{00000000-0008-0000-0700-000038010000}"/>
            </a:ext>
          </a:extLst>
        </xdr:cNvPr>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144924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7" y="63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63754</xdr:rowOff>
    </xdr:from>
    <xdr:to>
      <xdr:col>15</xdr:col>
      <xdr:colOff>231775</xdr:colOff>
      <xdr:row>38</xdr:row>
      <xdr:rowOff>165354</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10426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23131</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3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158242</xdr:rowOff>
    </xdr:from>
    <xdr:to>
      <xdr:col>14</xdr:col>
      <xdr:colOff>79375</xdr:colOff>
      <xdr:row>38</xdr:row>
      <xdr:rowOff>88392</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9588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104919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04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381</xdr:rowOff>
    </xdr:from>
    <xdr:to>
      <xdr:col>12</xdr:col>
      <xdr:colOff>561975</xdr:colOff>
      <xdr:row>38</xdr:row>
      <xdr:rowOff>101981</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8699500" y="65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93108</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15427" y="660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154813</xdr:rowOff>
    </xdr:from>
    <xdr:to>
      <xdr:col>11</xdr:col>
      <xdr:colOff>358775</xdr:colOff>
      <xdr:row>36</xdr:row>
      <xdr:rowOff>84963</xdr:rowOff>
    </xdr:to>
    <xdr:sp macro="" textlink="">
      <xdr:nvSpPr>
        <xdr:cNvPr id="325" name="円/楕円 324">
          <a:extLst>
            <a:ext uri="{FF2B5EF4-FFF2-40B4-BE49-F238E27FC236}">
              <a16:creationId xmlns:a16="http://schemas.microsoft.com/office/drawing/2014/main" id="{00000000-0008-0000-0700-000045010000}"/>
            </a:ext>
          </a:extLst>
        </xdr:cNvPr>
        <xdr:cNvSpPr/>
      </xdr:nvSpPr>
      <xdr:spPr>
        <a:xfrm>
          <a:off x="7810500" y="61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101490</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26427" y="59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94615</xdr:rowOff>
    </xdr:from>
    <xdr:to>
      <xdr:col>10</xdr:col>
      <xdr:colOff>155575</xdr:colOff>
      <xdr:row>30</xdr:row>
      <xdr:rowOff>24765</xdr:rowOff>
    </xdr:to>
    <xdr:sp macro="" textlink="">
      <xdr:nvSpPr>
        <xdr:cNvPr id="327" name="円/楕円 326">
          <a:extLst>
            <a:ext uri="{FF2B5EF4-FFF2-40B4-BE49-F238E27FC236}">
              <a16:creationId xmlns:a16="http://schemas.microsoft.com/office/drawing/2014/main" id="{00000000-0008-0000-0700-000047010000}"/>
            </a:ext>
          </a:extLst>
        </xdr:cNvPr>
        <xdr:cNvSpPr/>
      </xdr:nvSpPr>
      <xdr:spPr>
        <a:xfrm>
          <a:off x="6921500" y="50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41292</xdr:rowOff>
    </xdr:from>
    <xdr:ext cx="534377"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05111" y="48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154412</xdr:rowOff>
    </xdr:from>
    <xdr:to>
      <xdr:col>15</xdr:col>
      <xdr:colOff>180975</xdr:colOff>
      <xdr:row>55</xdr:row>
      <xdr:rowOff>87171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412712"/>
          <a:ext cx="8382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87171</xdr:rowOff>
    </xdr:from>
    <xdr:to>
      <xdr:col>14</xdr:col>
      <xdr:colOff>28575</xdr:colOff>
      <xdr:row>55</xdr:row>
      <xdr:rowOff>140500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516921"/>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132826</xdr:rowOff>
    </xdr:from>
    <xdr:to>
      <xdr:col>12</xdr:col>
      <xdr:colOff>511175</xdr:colOff>
      <xdr:row>55</xdr:row>
      <xdr:rowOff>140500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9562576"/>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6" name="フローチャート : 判断 365">
          <a:extLst>
            <a:ext uri="{FF2B5EF4-FFF2-40B4-BE49-F238E27FC236}">
              <a16:creationId xmlns:a16="http://schemas.microsoft.com/office/drawing/2014/main" id="{00000000-0008-0000-0700-00006E010000}"/>
            </a:ext>
          </a:extLst>
        </xdr:cNvPr>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103353</xdr:rowOff>
    </xdr:from>
    <xdr:to>
      <xdr:col>11</xdr:col>
      <xdr:colOff>307975</xdr:colOff>
      <xdr:row>55</xdr:row>
      <xdr:rowOff>132826</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9533103"/>
          <a:ext cx="889000" cy="2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9" name="フローチャート : 判断 368">
          <a:extLst>
            <a:ext uri="{FF2B5EF4-FFF2-40B4-BE49-F238E27FC236}">
              <a16:creationId xmlns:a16="http://schemas.microsoft.com/office/drawing/2014/main" id="{00000000-0008-0000-0700-000071010000}"/>
            </a:ext>
          </a:extLst>
        </xdr:cNvPr>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1" name="フローチャート : 判断 370">
          <a:extLst>
            <a:ext uri="{FF2B5EF4-FFF2-40B4-BE49-F238E27FC236}">
              <a16:creationId xmlns:a16="http://schemas.microsoft.com/office/drawing/2014/main" id="{00000000-0008-0000-0700-000073010000}"/>
            </a:ext>
          </a:extLst>
        </xdr:cNvPr>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103612</xdr:rowOff>
    </xdr:from>
    <xdr:to>
      <xdr:col>15</xdr:col>
      <xdr:colOff>231775</xdr:colOff>
      <xdr:row>55</xdr:row>
      <xdr:rowOff>33762</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10426700" y="9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126489</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36371</xdr:rowOff>
    </xdr:from>
    <xdr:to>
      <xdr:col>14</xdr:col>
      <xdr:colOff>79375</xdr:colOff>
      <xdr:row>55</xdr:row>
      <xdr:rowOff>137971</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9588500" y="94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154498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2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89700</xdr:rowOff>
    </xdr:from>
    <xdr:to>
      <xdr:col>12</xdr:col>
      <xdr:colOff>561975</xdr:colOff>
      <xdr:row>56</xdr:row>
      <xdr:rowOff>19850</xdr:rowOff>
    </xdr:to>
    <xdr:sp macro="" textlink="">
      <xdr:nvSpPr>
        <xdr:cNvPr id="382" name="円/楕円 381">
          <a:extLst>
            <a:ext uri="{FF2B5EF4-FFF2-40B4-BE49-F238E27FC236}">
              <a16:creationId xmlns:a16="http://schemas.microsoft.com/office/drawing/2014/main" id="{00000000-0008-0000-0700-00007E010000}"/>
            </a:ext>
          </a:extLst>
        </xdr:cNvPr>
        <xdr:cNvSpPr/>
      </xdr:nvSpPr>
      <xdr:spPr>
        <a:xfrm>
          <a:off x="8699500" y="95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36377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2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82026</xdr:rowOff>
    </xdr:from>
    <xdr:to>
      <xdr:col>11</xdr:col>
      <xdr:colOff>358775</xdr:colOff>
      <xdr:row>56</xdr:row>
      <xdr:rowOff>12176</xdr:rowOff>
    </xdr:to>
    <xdr:sp macro="" textlink="">
      <xdr:nvSpPr>
        <xdr:cNvPr id="384" name="円/楕円 383">
          <a:extLst>
            <a:ext uri="{FF2B5EF4-FFF2-40B4-BE49-F238E27FC236}">
              <a16:creationId xmlns:a16="http://schemas.microsoft.com/office/drawing/2014/main" id="{00000000-0008-0000-0700-000080010000}"/>
            </a:ext>
          </a:extLst>
        </xdr:cNvPr>
        <xdr:cNvSpPr/>
      </xdr:nvSpPr>
      <xdr:spPr>
        <a:xfrm>
          <a:off x="7810500" y="95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28703</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28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52553</xdr:rowOff>
    </xdr:from>
    <xdr:to>
      <xdr:col>10</xdr:col>
      <xdr:colOff>155575</xdr:colOff>
      <xdr:row>55</xdr:row>
      <xdr:rowOff>154153</xdr:rowOff>
    </xdr:to>
    <xdr:sp macro="" textlink="">
      <xdr:nvSpPr>
        <xdr:cNvPr id="386" name="円/楕円 385">
          <a:extLst>
            <a:ext uri="{FF2B5EF4-FFF2-40B4-BE49-F238E27FC236}">
              <a16:creationId xmlns:a16="http://schemas.microsoft.com/office/drawing/2014/main" id="{00000000-0008-0000-0700-000082010000}"/>
            </a:ext>
          </a:extLst>
        </xdr:cNvPr>
        <xdr:cNvSpPr/>
      </xdr:nvSpPr>
      <xdr:spPr>
        <a:xfrm>
          <a:off x="6921500" y="94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170680</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2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商工費グラフ枠">
          <a:extLst>
            <a:ext uri="{FF2B5EF4-FFF2-40B4-BE49-F238E27FC236}">
              <a16:creationId xmlns:a16="http://schemas.microsoft.com/office/drawing/2014/main"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2" name="商工費最小値テキスト">
          <a:extLst>
            <a:ext uri="{FF2B5EF4-FFF2-40B4-BE49-F238E27FC236}">
              <a16:creationId xmlns:a16="http://schemas.microsoft.com/office/drawing/2014/main" id="{00000000-0008-0000-0700-00009C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4" name="商工費最大値テキスト">
          <a:extLst>
            <a:ext uri="{FF2B5EF4-FFF2-40B4-BE49-F238E27FC236}">
              <a16:creationId xmlns:a16="http://schemas.microsoft.com/office/drawing/2014/main" id="{00000000-0008-0000-0700-00009E010000}"/>
            </a:ext>
          </a:extLst>
        </xdr:cNvPr>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146101</xdr:rowOff>
    </xdr:from>
    <xdr:to>
      <xdr:col>15</xdr:col>
      <xdr:colOff>180975</xdr:colOff>
      <xdr:row>77</xdr:row>
      <xdr:rowOff>33782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9639300" y="13004851"/>
          <a:ext cx="8382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7" name="商工費平均値テキスト">
          <a:extLst>
            <a:ext uri="{FF2B5EF4-FFF2-40B4-BE49-F238E27FC236}">
              <a16:creationId xmlns:a16="http://schemas.microsoft.com/office/drawing/2014/main" id="{00000000-0008-0000-0700-0000A1010000}"/>
            </a:ext>
          </a:extLst>
        </xdr:cNvPr>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128308</xdr:rowOff>
    </xdr:from>
    <xdr:to>
      <xdr:col>14</xdr:col>
      <xdr:colOff>28575</xdr:colOff>
      <xdr:row>77</xdr:row>
      <xdr:rowOff>33782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8750300" y="13158508"/>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128308</xdr:rowOff>
    </xdr:from>
    <xdr:to>
      <xdr:col>12</xdr:col>
      <xdr:colOff>511175</xdr:colOff>
      <xdr:row>76</xdr:row>
      <xdr:rowOff>160807</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7861300" y="13158508"/>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3" name="フローチャート : 判断 422">
          <a:extLst>
            <a:ext uri="{FF2B5EF4-FFF2-40B4-BE49-F238E27FC236}">
              <a16:creationId xmlns:a16="http://schemas.microsoft.com/office/drawing/2014/main" id="{00000000-0008-0000-0700-0000A7010000}"/>
            </a:ext>
          </a:extLst>
        </xdr:cNvPr>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160807</xdr:rowOff>
    </xdr:from>
    <xdr:to>
      <xdr:col>11</xdr:col>
      <xdr:colOff>307975</xdr:colOff>
      <xdr:row>78</xdr:row>
      <xdr:rowOff>6389</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flipV="1">
          <a:off x="6972300" y="13191007"/>
          <a:ext cx="889000" cy="1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6" name="フローチャート : 判断 425">
          <a:extLst>
            <a:ext uri="{FF2B5EF4-FFF2-40B4-BE49-F238E27FC236}">
              <a16:creationId xmlns:a16="http://schemas.microsoft.com/office/drawing/2014/main" id="{00000000-0008-0000-0700-0000AA010000}"/>
            </a:ext>
          </a:extLst>
        </xdr:cNvPr>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8" name="フローチャート : 判断 427">
          <a:extLst>
            <a:ext uri="{FF2B5EF4-FFF2-40B4-BE49-F238E27FC236}">
              <a16:creationId xmlns:a16="http://schemas.microsoft.com/office/drawing/2014/main" id="{00000000-0008-0000-0700-0000AC010000}"/>
            </a:ext>
          </a:extLst>
        </xdr:cNvPr>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95301</xdr:rowOff>
    </xdr:from>
    <xdr:to>
      <xdr:col>15</xdr:col>
      <xdr:colOff>231775</xdr:colOff>
      <xdr:row>76</xdr:row>
      <xdr:rowOff>25451</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10426700" y="129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118178</xdr:rowOff>
    </xdr:from>
    <xdr:ext cx="534377" cy="259045"/>
    <xdr:sp macro="" textlink="">
      <xdr:nvSpPr>
        <xdr:cNvPr id="436" name="商工費該当値テキスト">
          <a:extLst>
            <a:ext uri="{FF2B5EF4-FFF2-40B4-BE49-F238E27FC236}">
              <a16:creationId xmlns:a16="http://schemas.microsoft.com/office/drawing/2014/main" id="{00000000-0008-0000-0700-0000B4010000}"/>
            </a:ext>
          </a:extLst>
        </xdr:cNvPr>
        <xdr:cNvSpPr txBox="1"/>
      </xdr:nvSpPr>
      <xdr:spPr>
        <a:xfrm>
          <a:off x="10528300" y="12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154432</xdr:rowOff>
    </xdr:from>
    <xdr:to>
      <xdr:col>14</xdr:col>
      <xdr:colOff>79375</xdr:colOff>
      <xdr:row>77</xdr:row>
      <xdr:rowOff>84582</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9588500" y="131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101109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9404427"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77508</xdr:rowOff>
    </xdr:from>
    <xdr:to>
      <xdr:col>12</xdr:col>
      <xdr:colOff>561975</xdr:colOff>
      <xdr:row>77</xdr:row>
      <xdr:rowOff>7658</xdr:rowOff>
    </xdr:to>
    <xdr:sp macro="" textlink="">
      <xdr:nvSpPr>
        <xdr:cNvPr id="439" name="円/楕円 438">
          <a:extLst>
            <a:ext uri="{FF2B5EF4-FFF2-40B4-BE49-F238E27FC236}">
              <a16:creationId xmlns:a16="http://schemas.microsoft.com/office/drawing/2014/main" id="{00000000-0008-0000-0700-0000B7010000}"/>
            </a:ext>
          </a:extLst>
        </xdr:cNvPr>
        <xdr:cNvSpPr/>
      </xdr:nvSpPr>
      <xdr:spPr>
        <a:xfrm>
          <a:off x="8699500" y="131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24185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8483111" y="128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110007</xdr:rowOff>
    </xdr:from>
    <xdr:to>
      <xdr:col>11</xdr:col>
      <xdr:colOff>358775</xdr:colOff>
      <xdr:row>77</xdr:row>
      <xdr:rowOff>40157</xdr:rowOff>
    </xdr:to>
    <xdr:sp macro="" textlink="">
      <xdr:nvSpPr>
        <xdr:cNvPr id="441" name="円/楕円 440">
          <a:extLst>
            <a:ext uri="{FF2B5EF4-FFF2-40B4-BE49-F238E27FC236}">
              <a16:creationId xmlns:a16="http://schemas.microsoft.com/office/drawing/2014/main" id="{00000000-0008-0000-0700-0000B9010000}"/>
            </a:ext>
          </a:extLst>
        </xdr:cNvPr>
        <xdr:cNvSpPr/>
      </xdr:nvSpPr>
      <xdr:spPr>
        <a:xfrm>
          <a:off x="7810500" y="131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56684</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7594111" y="129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127039</xdr:rowOff>
    </xdr:from>
    <xdr:to>
      <xdr:col>10</xdr:col>
      <xdr:colOff>155575</xdr:colOff>
      <xdr:row>78</xdr:row>
      <xdr:rowOff>57189</xdr:rowOff>
    </xdr:to>
    <xdr:sp macro="" textlink="">
      <xdr:nvSpPr>
        <xdr:cNvPr id="443" name="円/楕円 442">
          <a:extLst>
            <a:ext uri="{FF2B5EF4-FFF2-40B4-BE49-F238E27FC236}">
              <a16:creationId xmlns:a16="http://schemas.microsoft.com/office/drawing/2014/main" id="{00000000-0008-0000-0700-0000BB010000}"/>
            </a:ext>
          </a:extLst>
        </xdr:cNvPr>
        <xdr:cNvSpPr/>
      </xdr:nvSpPr>
      <xdr:spPr>
        <a:xfrm>
          <a:off x="6921500" y="133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48316</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737427" y="1342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21960</xdr:rowOff>
    </xdr:from>
    <xdr:to>
      <xdr:col>15</xdr:col>
      <xdr:colOff>180975</xdr:colOff>
      <xdr:row>98</xdr:row>
      <xdr:rowOff>40971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24060"/>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92570</xdr:rowOff>
    </xdr:from>
    <xdr:to>
      <xdr:col>14</xdr:col>
      <xdr:colOff>28575</xdr:colOff>
      <xdr:row>98</xdr:row>
      <xdr:rowOff>21960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23220"/>
          <a:ext cx="889000" cy="1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92570</xdr:rowOff>
    </xdr:from>
    <xdr:to>
      <xdr:col>12</xdr:col>
      <xdr:colOff>511175</xdr:colOff>
      <xdr:row>98</xdr:row>
      <xdr:rowOff>4857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23220"/>
          <a:ext cx="889000" cy="8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141746</xdr:rowOff>
    </xdr:from>
    <xdr:to>
      <xdr:col>11</xdr:col>
      <xdr:colOff>307975</xdr:colOff>
      <xdr:row>98</xdr:row>
      <xdr:rowOff>4857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772396"/>
          <a:ext cx="889000" cy="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3" name="フローチャート : 判断 482">
          <a:extLst>
            <a:ext uri="{FF2B5EF4-FFF2-40B4-BE49-F238E27FC236}">
              <a16:creationId xmlns:a16="http://schemas.microsoft.com/office/drawing/2014/main" id="{00000000-0008-0000-0700-0000E3010000}"/>
            </a:ext>
          </a:extLst>
        </xdr:cNvPr>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5" name="フローチャート : 判断 484">
          <a:extLst>
            <a:ext uri="{FF2B5EF4-FFF2-40B4-BE49-F238E27FC236}">
              <a16:creationId xmlns:a16="http://schemas.microsoft.com/office/drawing/2014/main" id="{00000000-0008-0000-0700-0000E5010000}"/>
            </a:ext>
          </a:extLst>
        </xdr:cNvPr>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161621</xdr:rowOff>
    </xdr:from>
    <xdr:to>
      <xdr:col>15</xdr:col>
      <xdr:colOff>231775</xdr:colOff>
      <xdr:row>98</xdr:row>
      <xdr:rowOff>91771</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10426700" y="167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142610</xdr:rowOff>
    </xdr:from>
    <xdr:to>
      <xdr:col>14</xdr:col>
      <xdr:colOff>79375</xdr:colOff>
      <xdr:row>98</xdr:row>
      <xdr:rowOff>72760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9588500" y="167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63887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41770</xdr:rowOff>
    </xdr:from>
    <xdr:to>
      <xdr:col>12</xdr:col>
      <xdr:colOff>561975</xdr:colOff>
      <xdr:row>97</xdr:row>
      <xdr:rowOff>143370</xdr:rowOff>
    </xdr:to>
    <xdr:sp macro="" textlink="">
      <xdr:nvSpPr>
        <xdr:cNvPr id="496" name="円/楕円 495">
          <a:extLst>
            <a:ext uri="{FF2B5EF4-FFF2-40B4-BE49-F238E27FC236}">
              <a16:creationId xmlns:a16="http://schemas.microsoft.com/office/drawing/2014/main" id="{00000000-0008-0000-0700-0000F0010000}"/>
            </a:ext>
          </a:extLst>
        </xdr:cNvPr>
        <xdr:cNvSpPr/>
      </xdr:nvSpPr>
      <xdr:spPr>
        <a:xfrm>
          <a:off x="8699500" y="166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159897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4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125507</xdr:rowOff>
    </xdr:from>
    <xdr:to>
      <xdr:col>11</xdr:col>
      <xdr:colOff>358775</xdr:colOff>
      <xdr:row>98</xdr:row>
      <xdr:rowOff>55657</xdr:rowOff>
    </xdr:to>
    <xdr:sp macro="" textlink="">
      <xdr:nvSpPr>
        <xdr:cNvPr id="498" name="円/楕円 497">
          <a:extLst>
            <a:ext uri="{FF2B5EF4-FFF2-40B4-BE49-F238E27FC236}">
              <a16:creationId xmlns:a16="http://schemas.microsoft.com/office/drawing/2014/main" id="{00000000-0008-0000-0700-0000F2010000}"/>
            </a:ext>
          </a:extLst>
        </xdr:cNvPr>
        <xdr:cNvSpPr/>
      </xdr:nvSpPr>
      <xdr:spPr>
        <a:xfrm>
          <a:off x="7810500" y="167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72184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90946</xdr:rowOff>
    </xdr:from>
    <xdr:to>
      <xdr:col>10</xdr:col>
      <xdr:colOff>155575</xdr:colOff>
      <xdr:row>98</xdr:row>
      <xdr:rowOff>21096</xdr:rowOff>
    </xdr:to>
    <xdr:sp macro="" textlink="">
      <xdr:nvSpPr>
        <xdr:cNvPr id="500" name="円/楕円 499">
          <a:extLst>
            <a:ext uri="{FF2B5EF4-FFF2-40B4-BE49-F238E27FC236}">
              <a16:creationId xmlns:a16="http://schemas.microsoft.com/office/drawing/2014/main" id="{00000000-0008-0000-0700-0000F4010000}"/>
            </a:ext>
          </a:extLst>
        </xdr:cNvPr>
        <xdr:cNvSpPr/>
      </xdr:nvSpPr>
      <xdr:spPr>
        <a:xfrm>
          <a:off x="6921500" y="167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37623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4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155340</xdr:rowOff>
    </xdr:from>
    <xdr:to>
      <xdr:col>23</xdr:col>
      <xdr:colOff>517525</xdr:colOff>
      <xdr:row>36</xdr:row>
      <xdr:rowOff>162198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15609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119964</xdr:rowOff>
    </xdr:from>
    <xdr:to>
      <xdr:col>22</xdr:col>
      <xdr:colOff>365125</xdr:colOff>
      <xdr:row>36</xdr:row>
      <xdr:rowOff>162198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292164"/>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119964</xdr:rowOff>
    </xdr:from>
    <xdr:to>
      <xdr:col>21</xdr:col>
      <xdr:colOff>161925</xdr:colOff>
      <xdr:row>37</xdr:row>
      <xdr:rowOff>10522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292164"/>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6312</xdr:rowOff>
    </xdr:from>
    <xdr:to>
      <xdr:col>19</xdr:col>
      <xdr:colOff>644525</xdr:colOff>
      <xdr:row>37</xdr:row>
      <xdr:rowOff>10522</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49962"/>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0" name="フローチャート : 判断 539">
          <a:extLst>
            <a:ext uri="{FF2B5EF4-FFF2-40B4-BE49-F238E27FC236}">
              <a16:creationId xmlns:a16="http://schemas.microsoft.com/office/drawing/2014/main" id="{00000000-0008-0000-0700-00001C020000}"/>
            </a:ext>
          </a:extLst>
        </xdr:cNvPr>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2" name="フローチャート : 判断 541">
          <a:extLst>
            <a:ext uri="{FF2B5EF4-FFF2-40B4-BE49-F238E27FC236}">
              <a16:creationId xmlns:a16="http://schemas.microsoft.com/office/drawing/2014/main" id="{00000000-0008-0000-0700-00001E020000}"/>
            </a:ext>
          </a:extLst>
        </xdr:cNvPr>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104540</xdr:rowOff>
    </xdr:from>
    <xdr:to>
      <xdr:col>23</xdr:col>
      <xdr:colOff>568325</xdr:colOff>
      <xdr:row>36</xdr:row>
      <xdr:rowOff>34690</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6268700" y="61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127417</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111398</xdr:rowOff>
    </xdr:from>
    <xdr:to>
      <xdr:col>22</xdr:col>
      <xdr:colOff>415925</xdr:colOff>
      <xdr:row>37</xdr:row>
      <xdr:rowOff>41548</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5430500" y="62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32675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69164</xdr:rowOff>
    </xdr:from>
    <xdr:to>
      <xdr:col>21</xdr:col>
      <xdr:colOff>212725</xdr:colOff>
      <xdr:row>36</xdr:row>
      <xdr:rowOff>170764</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4541500" y="62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15841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0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131172</xdr:rowOff>
    </xdr:from>
    <xdr:to>
      <xdr:col>20</xdr:col>
      <xdr:colOff>9525</xdr:colOff>
      <xdr:row>37</xdr:row>
      <xdr:rowOff>61322</xdr:rowOff>
    </xdr:to>
    <xdr:sp macro="" textlink="">
      <xdr:nvSpPr>
        <xdr:cNvPr id="555" name="円/楕円 554">
          <a:extLst>
            <a:ext uri="{FF2B5EF4-FFF2-40B4-BE49-F238E27FC236}">
              <a16:creationId xmlns:a16="http://schemas.microsoft.com/office/drawing/2014/main" id="{00000000-0008-0000-0700-00002B020000}"/>
            </a:ext>
          </a:extLst>
        </xdr:cNvPr>
        <xdr:cNvSpPr/>
      </xdr:nvSpPr>
      <xdr:spPr>
        <a:xfrm>
          <a:off x="13652500" y="630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52449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126962</xdr:rowOff>
    </xdr:from>
    <xdr:to>
      <xdr:col>18</xdr:col>
      <xdr:colOff>492125</xdr:colOff>
      <xdr:row>37</xdr:row>
      <xdr:rowOff>57112</xdr:rowOff>
    </xdr:to>
    <xdr:sp macro="" textlink="">
      <xdr:nvSpPr>
        <xdr:cNvPr id="557" name="円/楕円 556">
          <a:extLst>
            <a:ext uri="{FF2B5EF4-FFF2-40B4-BE49-F238E27FC236}">
              <a16:creationId xmlns:a16="http://schemas.microsoft.com/office/drawing/2014/main" id="{00000000-0008-0000-0700-00002D020000}"/>
            </a:ext>
          </a:extLst>
        </xdr:cNvPr>
        <xdr:cNvSpPr/>
      </xdr:nvSpPr>
      <xdr:spPr>
        <a:xfrm>
          <a:off x="127635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48239</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100902</xdr:rowOff>
    </xdr:from>
    <xdr:to>
      <xdr:col>23</xdr:col>
      <xdr:colOff>517525</xdr:colOff>
      <xdr:row>57</xdr:row>
      <xdr:rowOff>4081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702102"/>
          <a:ext cx="838200" cy="7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4081</xdr:rowOff>
    </xdr:from>
    <xdr:to>
      <xdr:col>22</xdr:col>
      <xdr:colOff>365125</xdr:colOff>
      <xdr:row>57</xdr:row>
      <xdr:rowOff>19186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76731"/>
          <a:ext cx="889000" cy="1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19186</xdr:rowOff>
    </xdr:from>
    <xdr:to>
      <xdr:col>21</xdr:col>
      <xdr:colOff>161925</xdr:colOff>
      <xdr:row>57</xdr:row>
      <xdr:rowOff>57811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791836"/>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57811</xdr:rowOff>
    </xdr:from>
    <xdr:to>
      <xdr:col>19</xdr:col>
      <xdr:colOff>644525</xdr:colOff>
      <xdr:row>57</xdr:row>
      <xdr:rowOff>67092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830461"/>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50102</xdr:rowOff>
    </xdr:from>
    <xdr:to>
      <xdr:col>23</xdr:col>
      <xdr:colOff>568325</xdr:colOff>
      <xdr:row>56</xdr:row>
      <xdr:rowOff>151702</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72979</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5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124731</xdr:rowOff>
    </xdr:from>
    <xdr:to>
      <xdr:col>22</xdr:col>
      <xdr:colOff>415925</xdr:colOff>
      <xdr:row>57</xdr:row>
      <xdr:rowOff>54881</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97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71408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5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139836</xdr:rowOff>
    </xdr:from>
    <xdr:to>
      <xdr:col>21</xdr:col>
      <xdr:colOff>212725</xdr:colOff>
      <xdr:row>57</xdr:row>
      <xdr:rowOff>69986</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7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86513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7011</xdr:rowOff>
    </xdr:from>
    <xdr:to>
      <xdr:col>20</xdr:col>
      <xdr:colOff>9525</xdr:colOff>
      <xdr:row>57</xdr:row>
      <xdr:rowOff>108611</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97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99738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8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16292</xdr:rowOff>
    </xdr:from>
    <xdr:to>
      <xdr:col>18</xdr:col>
      <xdr:colOff>492125</xdr:colOff>
      <xdr:row>57</xdr:row>
      <xdr:rowOff>117892</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97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109019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8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78207</xdr:rowOff>
    </xdr:from>
    <xdr:to>
      <xdr:col>23</xdr:col>
      <xdr:colOff>516889</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594057"/>
          <a:ext cx="1269" cy="91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24884</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3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73</xdr:row>
      <xdr:rowOff>78207</xdr:rowOff>
    </xdr:from>
    <xdr:to>
      <xdr:col>23</xdr:col>
      <xdr:colOff>606425</xdr:colOff>
      <xdr:row>73</xdr:row>
      <xdr:rowOff>78207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59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84424</xdr:rowOff>
    </xdr:from>
    <xdr:to>
      <xdr:col>23</xdr:col>
      <xdr:colOff>517525</xdr:colOff>
      <xdr:row>78</xdr:row>
      <xdr:rowOff>26634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2428824"/>
          <a:ext cx="838200" cy="97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165306</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66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15429</xdr:rowOff>
    </xdr:from>
    <xdr:to>
      <xdr:col>23</xdr:col>
      <xdr:colOff>568325</xdr:colOff>
      <xdr:row>78</xdr:row>
      <xdr:rowOff>117029</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6268700" y="1338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107376</xdr:rowOff>
    </xdr:from>
    <xdr:to>
      <xdr:col>22</xdr:col>
      <xdr:colOff>365125</xdr:colOff>
      <xdr:row>72</xdr:row>
      <xdr:rowOff>84424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280326"/>
          <a:ext cx="889000" cy="1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98958</xdr:rowOff>
    </xdr:from>
    <xdr:to>
      <xdr:col>22</xdr:col>
      <xdr:colOff>415925</xdr:colOff>
      <xdr:row>78</xdr:row>
      <xdr:rowOff>29108</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5430500" y="133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20235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7" y="133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107376</xdr:rowOff>
    </xdr:from>
    <xdr:to>
      <xdr:col>21</xdr:col>
      <xdr:colOff>161925</xdr:colOff>
      <xdr:row>72</xdr:row>
      <xdr:rowOff>159405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280326"/>
          <a:ext cx="889000" cy="2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107508</xdr:rowOff>
    </xdr:from>
    <xdr:to>
      <xdr:col>21</xdr:col>
      <xdr:colOff>212725</xdr:colOff>
      <xdr:row>78</xdr:row>
      <xdr:rowOff>37658</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4541500" y="1330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28785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7" y="134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159405</xdr:rowOff>
    </xdr:from>
    <xdr:to>
      <xdr:col>19</xdr:col>
      <xdr:colOff>644525</xdr:colOff>
      <xdr:row>78</xdr:row>
      <xdr:rowOff>65497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2503805"/>
          <a:ext cx="889000" cy="9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76144</xdr:rowOff>
    </xdr:from>
    <xdr:to>
      <xdr:col>20</xdr:col>
      <xdr:colOff>9525</xdr:colOff>
      <xdr:row>75</xdr:row>
      <xdr:rowOff>6294</xdr:rowOff>
    </xdr:to>
    <xdr:sp macro="" textlink="">
      <xdr:nvSpPr>
        <xdr:cNvPr id="650" name="フローチャート : 判断 649">
          <a:extLst>
            <a:ext uri="{FF2B5EF4-FFF2-40B4-BE49-F238E27FC236}">
              <a16:creationId xmlns:a16="http://schemas.microsoft.com/office/drawing/2014/main" id="{00000000-0008-0000-0700-00008A020000}"/>
            </a:ext>
          </a:extLst>
        </xdr:cNvPr>
        <xdr:cNvSpPr/>
      </xdr:nvSpPr>
      <xdr:spPr>
        <a:xfrm>
          <a:off x="13652500" y="1276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168871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28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127854</xdr:rowOff>
    </xdr:from>
    <xdr:to>
      <xdr:col>18</xdr:col>
      <xdr:colOff>492125</xdr:colOff>
      <xdr:row>77</xdr:row>
      <xdr:rowOff>58004</xdr:rowOff>
    </xdr:to>
    <xdr:sp macro="" textlink="">
      <xdr:nvSpPr>
        <xdr:cNvPr id="652" name="フローチャート : 判断 651">
          <a:extLst>
            <a:ext uri="{FF2B5EF4-FFF2-40B4-BE49-F238E27FC236}">
              <a16:creationId xmlns:a16="http://schemas.microsoft.com/office/drawing/2014/main" id="{00000000-0008-0000-0700-00008C020000}"/>
            </a:ext>
          </a:extLst>
        </xdr:cNvPr>
        <xdr:cNvSpPr/>
      </xdr:nvSpPr>
      <xdr:spPr>
        <a:xfrm>
          <a:off x="12763500" y="13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74530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7" y="129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147284</xdr:rowOff>
    </xdr:from>
    <xdr:to>
      <xdr:col>23</xdr:col>
      <xdr:colOff>568325</xdr:colOff>
      <xdr:row>78</xdr:row>
      <xdr:rowOff>77434</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62687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106661</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1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33624</xdr:rowOff>
    </xdr:from>
    <xdr:to>
      <xdr:col>22</xdr:col>
      <xdr:colOff>415925</xdr:colOff>
      <xdr:row>72</xdr:row>
      <xdr:rowOff>135224</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5430500" y="1237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151751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15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56576</xdr:rowOff>
    </xdr:from>
    <xdr:to>
      <xdr:col>21</xdr:col>
      <xdr:colOff>212725</xdr:colOff>
      <xdr:row>71</xdr:row>
      <xdr:rowOff>158176</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4541500" y="122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3253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20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108605</xdr:rowOff>
    </xdr:from>
    <xdr:to>
      <xdr:col>20</xdr:col>
      <xdr:colOff>9525</xdr:colOff>
      <xdr:row>73</xdr:row>
      <xdr:rowOff>38755</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3652500" y="124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55282</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22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14697</xdr:rowOff>
    </xdr:from>
    <xdr:to>
      <xdr:col>18</xdr:col>
      <xdr:colOff>492125</xdr:colOff>
      <xdr:row>78</xdr:row>
      <xdr:rowOff>116297</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27635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107424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7" y="134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27313</xdr:rowOff>
    </xdr:from>
    <xdr:to>
      <xdr:col>23</xdr:col>
      <xdr:colOff>517525</xdr:colOff>
      <xdr:row>97</xdr:row>
      <xdr:rowOff>43292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657963"/>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27313</xdr:rowOff>
    </xdr:from>
    <xdr:to>
      <xdr:col>22</xdr:col>
      <xdr:colOff>365125</xdr:colOff>
      <xdr:row>97</xdr:row>
      <xdr:rowOff>39505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579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39505</xdr:rowOff>
    </xdr:from>
    <xdr:to>
      <xdr:col>21</xdr:col>
      <xdr:colOff>161925</xdr:colOff>
      <xdr:row>97</xdr:row>
      <xdr:rowOff>53502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70155"/>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51552</xdr:rowOff>
    </xdr:from>
    <xdr:to>
      <xdr:col>19</xdr:col>
      <xdr:colOff>644525</xdr:colOff>
      <xdr:row>97</xdr:row>
      <xdr:rowOff>53502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82202"/>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163942</xdr:rowOff>
    </xdr:from>
    <xdr:to>
      <xdr:col>23</xdr:col>
      <xdr:colOff>568325</xdr:colOff>
      <xdr:row>97</xdr:row>
      <xdr:rowOff>94092</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6268700" y="166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142369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147963</xdr:rowOff>
    </xdr:from>
    <xdr:to>
      <xdr:col>22</xdr:col>
      <xdr:colOff>415925</xdr:colOff>
      <xdr:row>97</xdr:row>
      <xdr:rowOff>78113</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5430500" y="166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69240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160155</xdr:rowOff>
    </xdr:from>
    <xdr:to>
      <xdr:col>21</xdr:col>
      <xdr:colOff>212725</xdr:colOff>
      <xdr:row>97</xdr:row>
      <xdr:rowOff>90305</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4541500" y="16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81432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2702</xdr:rowOff>
    </xdr:from>
    <xdr:to>
      <xdr:col>20</xdr:col>
      <xdr:colOff>9525</xdr:colOff>
      <xdr:row>97</xdr:row>
      <xdr:rowOff>104302</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3652500" y="166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95429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752</xdr:rowOff>
    </xdr:from>
    <xdr:to>
      <xdr:col>18</xdr:col>
      <xdr:colOff>492125</xdr:colOff>
      <xdr:row>97</xdr:row>
      <xdr:rowOff>102352</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2763500" y="166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93479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1">
              <a:solidFill>
                <a:schemeClr val="dk1"/>
              </a:solidFill>
              <a:effectLst/>
              <a:latin typeface="+mn-lt"/>
              <a:ea typeface="+mn-ea"/>
              <a:cs typeface="+mn-cs"/>
            </a:rPr>
            <a:t>・平成２７決算ベースで類似団体内平均値よりも高い項目⇒議会費・民生費・労働費・農林水産業費・消防費・教育費・災害復旧費</a:t>
          </a:r>
          <a:endParaRPr lang="ja-JP" altLang="ja-JP" sz="1200">
            <a:effectLst/>
          </a:endParaRPr>
        </a:p>
        <a:p>
          <a:r>
            <a:rPr kumimoji="1" lang="ja-JP" altLang="ja-JP" sz="1200">
              <a:solidFill>
                <a:schemeClr val="dk1"/>
              </a:solidFill>
              <a:effectLst/>
              <a:latin typeface="+mn-lt"/>
              <a:ea typeface="+mn-ea"/>
              <a:cs typeface="+mn-cs"/>
            </a:rPr>
            <a:t>　民生費は、福祉サービスにおいて町独自の事業を行っているため高い水準となっていることが考えられる。　　　　　　　　　　　　　　　　　　　　　　　　　　　　</a:t>
          </a:r>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農林水産業費は、日本型直接支払制度の実施や、畜産振興対策、有害鳥獣対策等に取り組んでるため高い水準となっていることが考えられる。</a:t>
          </a:r>
          <a:endParaRPr lang="ja-JP" altLang="ja-JP" sz="1200">
            <a:effectLst/>
          </a:endParaRPr>
        </a:p>
        <a:p>
          <a:r>
            <a:rPr kumimoji="1" lang="ja-JP" altLang="ja-JP" sz="1200">
              <a:solidFill>
                <a:schemeClr val="dk1"/>
              </a:solidFill>
              <a:effectLst/>
              <a:latin typeface="+mn-lt"/>
              <a:ea typeface="+mn-ea"/>
              <a:cs typeface="+mn-cs"/>
            </a:rPr>
            <a:t>　消防費は、日田玖珠広域消防組合の庁舎建設事業に係る負担金の増加により高い水準となっていることが考えられる。　　　　　　　　　　　　　　　　　　　　教育費は、久留島武彦記念館の建設や、新中学校の建設事業などを実施しているため高い水準であることが考えられる。</a:t>
          </a:r>
          <a:endParaRPr lang="ja-JP" altLang="ja-JP" sz="1200">
            <a:effectLst/>
          </a:endParaRPr>
        </a:p>
        <a:p>
          <a:r>
            <a:rPr kumimoji="1" lang="ja-JP" altLang="ja-JP" sz="1200">
              <a:solidFill>
                <a:schemeClr val="dk1"/>
              </a:solidFill>
              <a:effectLst/>
              <a:latin typeface="+mn-lt"/>
              <a:ea typeface="+mn-ea"/>
              <a:cs typeface="+mn-cs"/>
            </a:rPr>
            <a:t>　災害復旧費は、平成２４年度に発生した九州北部豪雨災害の復旧事業に取り組んでいるため</a:t>
          </a:r>
          <a:r>
            <a:rPr kumimoji="1" lang="ja-JP" altLang="en-US"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24</a:t>
          </a:r>
          <a:r>
            <a:rPr kumimoji="1" lang="ja-JP" altLang="en-US"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26</a:t>
          </a:r>
          <a:r>
            <a:rPr kumimoji="1" lang="ja-JP" altLang="en-US" sz="1200">
              <a:solidFill>
                <a:sysClr val="windowText" lastClr="000000"/>
              </a:solidFill>
              <a:effectLst/>
              <a:latin typeface="+mn-lt"/>
              <a:ea typeface="+mn-ea"/>
              <a:cs typeface="+mn-cs"/>
            </a:rPr>
            <a:t>にかけて</a:t>
          </a:r>
          <a:r>
            <a:rPr kumimoji="1" lang="ja-JP" altLang="ja-JP" sz="1200">
              <a:solidFill>
                <a:sysClr val="windowText" lastClr="000000"/>
              </a:solidFill>
              <a:effectLst/>
              <a:latin typeface="+mn-lt"/>
              <a:ea typeface="+mn-ea"/>
              <a:cs typeface="+mn-cs"/>
            </a:rPr>
            <a:t>高い水準となっているが</a:t>
          </a:r>
          <a:r>
            <a:rPr kumimoji="1" lang="ja-JP" altLang="en-US"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には平準化され、大幅に減少している。</a:t>
          </a:r>
          <a:endParaRPr lang="ja-JP" altLang="ja-JP" sz="1200">
            <a:solidFill>
              <a:sysClr val="windowText" lastClr="000000"/>
            </a:solidFill>
            <a:effectLst/>
          </a:endParaRPr>
        </a:p>
        <a:p>
          <a:r>
            <a:rPr kumimoji="1" lang="ja-JP" altLang="ja-JP" sz="1200" b="1">
              <a:solidFill>
                <a:schemeClr val="dk1"/>
              </a:solidFill>
              <a:effectLst/>
              <a:latin typeface="+mn-lt"/>
              <a:ea typeface="+mn-ea"/>
              <a:cs typeface="+mn-cs"/>
            </a:rPr>
            <a:t>・平成２７年度決算ベースで類似団体内平均値よりも低い項目⇒総務費・衛生費・土木費・土木費・公債費</a:t>
          </a:r>
          <a:endParaRPr lang="ja-JP" altLang="ja-JP" sz="1200">
            <a:effectLst/>
          </a:endParaRPr>
        </a:p>
        <a:p>
          <a:r>
            <a:rPr kumimoji="1" lang="ja-JP" altLang="ja-JP" sz="1200" b="0">
              <a:solidFill>
                <a:schemeClr val="dk1"/>
              </a:solidFill>
              <a:effectLst/>
              <a:latin typeface="+mn-lt"/>
              <a:ea typeface="+mn-ea"/>
              <a:cs typeface="+mn-cs"/>
            </a:rPr>
            <a:t>　総務費は、超高速ブロードバンド整備事業の終了などで前年度より大幅に減少しており、類似団体内平均値よりも低い水準となっている。　　　　　　　　　公債費は、減収補てん債元利償還金の減少などによるものであり、類似団体内平均値よりも低い水準となっている。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平成２７決算では、財政調整基金の繰入は行わなかったものの、実質収支が前年度決算額を下回ったため、実質単年度収支がマイナスとなった。</a:t>
          </a:r>
          <a:endParaRPr lang="ja-JP" altLang="ja-JP" sz="1400">
            <a:effectLst/>
          </a:endParaRPr>
        </a:p>
        <a:p>
          <a:r>
            <a:rPr kumimoji="1" lang="ja-JP" altLang="ja-JP" sz="1400">
              <a:solidFill>
                <a:schemeClr val="dk1"/>
              </a:solidFill>
              <a:effectLst/>
              <a:latin typeface="+mn-lt"/>
              <a:ea typeface="+mn-ea"/>
              <a:cs typeface="+mn-cs"/>
            </a:rPr>
            <a:t>　実質単年度収支のマイナスは、</a:t>
          </a:r>
          <a:r>
            <a:rPr kumimoji="1" lang="en-US" altLang="ja-JP" sz="1400">
              <a:solidFill>
                <a:schemeClr val="dk1"/>
              </a:solidFill>
              <a:effectLst/>
              <a:latin typeface="+mn-lt"/>
              <a:ea typeface="+mn-ea"/>
              <a:cs typeface="+mn-cs"/>
            </a:rPr>
            <a:t>H23</a:t>
          </a:r>
          <a:r>
            <a:rPr kumimoji="1" lang="ja-JP" altLang="ja-JP" sz="1400">
              <a:solidFill>
                <a:schemeClr val="dk1"/>
              </a:solidFill>
              <a:effectLst/>
              <a:latin typeface="+mn-lt"/>
              <a:ea typeface="+mn-ea"/>
              <a:cs typeface="+mn-cs"/>
            </a:rPr>
            <a:t>から５年連続となっており、今後の財政需要もその多くが一般財源での対応となる見込みであるため、極めて厳しい財政運営を行うこととなる。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連結実質赤字比率については、平成２６年度まではすべての会計で黒字であったが、２７年度において国民健康保険事業特別会計で実質収支が赤字となり、前年度繰上充用金を計上しその補てんを行った。</a:t>
          </a:r>
          <a:endParaRPr lang="ja-JP" altLang="ja-JP" sz="1400">
            <a:effectLst/>
          </a:endParaRPr>
        </a:p>
        <a:p>
          <a:r>
            <a:rPr kumimoji="1" lang="ja-JP" altLang="ja-JP" sz="1400">
              <a:solidFill>
                <a:schemeClr val="dk1"/>
              </a:solidFill>
              <a:effectLst/>
              <a:latin typeface="+mn-lt"/>
              <a:ea typeface="+mn-ea"/>
              <a:cs typeface="+mn-cs"/>
            </a:rPr>
            <a:t>　国民健康保険事業特別会計の赤字要因は、共同事業拠出金の増高と、基金残高の枯渇によるものである。</a:t>
          </a:r>
          <a:endParaRPr lang="ja-JP" altLang="ja-JP" sz="1400">
            <a:effectLst/>
          </a:endParaRPr>
        </a:p>
        <a:p>
          <a:r>
            <a:rPr kumimoji="1" lang="ja-JP" altLang="ja-JP" sz="1400">
              <a:solidFill>
                <a:schemeClr val="dk1"/>
              </a:solidFill>
              <a:effectLst/>
              <a:latin typeface="+mn-lt"/>
              <a:ea typeface="+mn-ea"/>
              <a:cs typeface="+mn-cs"/>
            </a:rPr>
            <a:t>　そのため平成２８年度において条例改正を行い、国民健康保険税の税率を引き上げた。</a:t>
          </a:r>
          <a:endParaRPr lang="ja-JP" altLang="ja-JP" sz="1400">
            <a:effectLst/>
          </a:endParaRPr>
        </a:p>
        <a:p>
          <a:r>
            <a:rPr kumimoji="1" lang="ja-JP" altLang="ja-JP" sz="1400">
              <a:solidFill>
                <a:schemeClr val="dk1"/>
              </a:solidFill>
              <a:effectLst/>
              <a:latin typeface="+mn-lt"/>
              <a:ea typeface="+mn-ea"/>
              <a:cs typeface="+mn-cs"/>
            </a:rPr>
            <a:t>　引き続き、歳出の推移を注視し、必要な措置を講じていく必要がある。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9163726</v>
      </c>
      <c r="BO4" s="349"/>
      <c r="BP4" s="349"/>
      <c r="BQ4" s="349"/>
      <c r="BR4" s="349"/>
      <c r="BS4" s="349"/>
      <c r="BT4" s="349"/>
      <c r="BU4" s="350"/>
      <c r="BV4" s="348">
        <v>9790579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8746476</v>
      </c>
      <c r="BO5" s="386"/>
      <c r="BP5" s="386"/>
      <c r="BQ5" s="386"/>
      <c r="BR5" s="386"/>
      <c r="BS5" s="386"/>
      <c r="BT5" s="386"/>
      <c r="BU5" s="387"/>
      <c r="BV5" s="385">
        <v>9182605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417250</v>
      </c>
      <c r="BO6" s="386"/>
      <c r="BP6" s="386"/>
      <c r="BQ6" s="386"/>
      <c r="BR6" s="386"/>
      <c r="BS6" s="386"/>
      <c r="BT6" s="386"/>
      <c r="BU6" s="387"/>
      <c r="BV6" s="385">
        <v>607974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v>
      </c>
      <c r="CU6" s="423"/>
      <c r="CV6" s="423"/>
      <c r="CW6" s="423"/>
      <c r="CX6" s="423"/>
      <c r="CY6" s="423"/>
      <c r="CZ6" s="423"/>
      <c r="DA6" s="424"/>
      <c r="DB6" s="422">
        <v>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81548</v>
      </c>
      <c r="BO7" s="386"/>
      <c r="BP7" s="386"/>
      <c r="BQ7" s="386"/>
      <c r="BR7" s="386"/>
      <c r="BS7" s="386"/>
      <c r="BT7" s="386"/>
      <c r="BU7" s="387"/>
      <c r="BV7" s="385">
        <v>234697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5059179</v>
      </c>
      <c r="CU7" s="386"/>
      <c r="CV7" s="386"/>
      <c r="CW7" s="386"/>
      <c r="CX7" s="386"/>
      <c r="CY7" s="386"/>
      <c r="CZ7" s="386"/>
      <c r="DA7" s="387"/>
      <c r="DB7" s="385">
        <v>4962024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335702</v>
      </c>
      <c r="BO8" s="386"/>
      <c r="BP8" s="386"/>
      <c r="BQ8" s="386"/>
      <c r="BR8" s="386"/>
      <c r="BS8" s="386"/>
      <c r="BT8" s="386"/>
      <c r="BU8" s="387"/>
      <c r="BV8" s="385">
        <v>373277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15823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-37575</v>
      </c>
      <c r="BO9" s="386"/>
      <c r="BP9" s="386"/>
      <c r="BQ9" s="386"/>
      <c r="BR9" s="386"/>
      <c r="BS9" s="386"/>
      <c r="BT9" s="386"/>
      <c r="BU9" s="387"/>
      <c r="BV9" s="385">
        <v>91010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10.7</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17054</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405</v>
      </c>
      <c r="BO10" s="386"/>
      <c r="BP10" s="386"/>
      <c r="BQ10" s="386"/>
      <c r="BR10" s="386"/>
      <c r="BS10" s="386"/>
      <c r="BT10" s="386"/>
      <c r="BU10" s="387"/>
      <c r="BV10" s="385">
        <v>392</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16434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349898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16308</v>
      </c>
      <c r="S13" s="467"/>
      <c r="T13" s="467"/>
      <c r="U13" s="467"/>
      <c r="V13" s="468"/>
      <c r="W13" s="401" t="s">
        <v>121</v>
      </c>
      <c r="X13" s="402"/>
      <c r="Y13" s="402"/>
      <c r="Z13" s="402"/>
      <c r="AA13" s="402"/>
      <c r="AB13" s="392"/>
      <c r="AC13" s="436">
        <v>1408</v>
      </c>
      <c r="AD13" s="437"/>
      <c r="AE13" s="437"/>
      <c r="AF13" s="437"/>
      <c r="AG13" s="476"/>
      <c r="AH13" s="436">
        <v>1806</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-37170</v>
      </c>
      <c r="BO13" s="386"/>
      <c r="BP13" s="386"/>
      <c r="BQ13" s="386"/>
      <c r="BR13" s="386"/>
      <c r="BS13" s="386"/>
      <c r="BT13" s="386"/>
      <c r="BU13" s="387"/>
      <c r="BV13" s="385">
        <v>-258496</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16666</v>
      </c>
      <c r="S14" s="467"/>
      <c r="T14" s="467"/>
      <c r="U14" s="467"/>
      <c r="V14" s="468"/>
      <c r="W14" s="375"/>
      <c r="X14" s="376"/>
      <c r="Y14" s="376"/>
      <c r="Z14" s="376"/>
      <c r="AA14" s="376"/>
      <c r="AB14" s="365"/>
      <c r="AC14" s="469">
        <v>16.899999999999999</v>
      </c>
      <c r="AD14" s="470"/>
      <c r="AE14" s="470"/>
      <c r="AF14" s="470"/>
      <c r="AG14" s="471"/>
      <c r="AH14" s="469">
        <v>19.100000000000001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16563</v>
      </c>
      <c r="S15" s="467"/>
      <c r="T15" s="467"/>
      <c r="U15" s="467"/>
      <c r="V15" s="468"/>
      <c r="W15" s="401" t="s">
        <v>128</v>
      </c>
      <c r="X15" s="402"/>
      <c r="Y15" s="402"/>
      <c r="Z15" s="402"/>
      <c r="AA15" s="402"/>
      <c r="AB15" s="392"/>
      <c r="AC15" s="436">
        <v>1550</v>
      </c>
      <c r="AD15" s="437"/>
      <c r="AE15" s="437"/>
      <c r="AF15" s="437"/>
      <c r="AG15" s="476"/>
      <c r="AH15" s="436">
        <v>1821</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1519057</v>
      </c>
      <c r="BO15" s="349"/>
      <c r="BP15" s="349"/>
      <c r="BQ15" s="349"/>
      <c r="BR15" s="349"/>
      <c r="BS15" s="349"/>
      <c r="BT15" s="349"/>
      <c r="BU15" s="350"/>
      <c r="BV15" s="348">
        <v>1466076</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18.600000000000001</v>
      </c>
      <c r="AD16" s="470"/>
      <c r="AE16" s="470"/>
      <c r="AF16" s="470"/>
      <c r="AG16" s="471"/>
      <c r="AH16" s="469">
        <v>19.2</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4376282</v>
      </c>
      <c r="BO16" s="386"/>
      <c r="BP16" s="386"/>
      <c r="BQ16" s="386"/>
      <c r="BR16" s="386"/>
      <c r="BS16" s="386"/>
      <c r="BT16" s="386"/>
      <c r="BU16" s="387"/>
      <c r="BV16" s="385">
        <v>4269157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5387</v>
      </c>
      <c r="AD17" s="437"/>
      <c r="AE17" s="437"/>
      <c r="AF17" s="437"/>
      <c r="AG17" s="476"/>
      <c r="AH17" s="436">
        <v>5828</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1902209</v>
      </c>
      <c r="BO17" s="386"/>
      <c r="BP17" s="386"/>
      <c r="BQ17" s="386"/>
      <c r="BR17" s="386"/>
      <c r="BS17" s="386"/>
      <c r="BT17" s="386"/>
      <c r="BU17" s="387"/>
      <c r="BV17" s="385">
        <v>1862932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286.51</v>
      </c>
      <c r="M18" s="498"/>
      <c r="N18" s="498"/>
      <c r="O18" s="498"/>
      <c r="P18" s="498"/>
      <c r="Q18" s="498"/>
      <c r="R18" s="499"/>
      <c r="S18" s="499"/>
      <c r="T18" s="499"/>
      <c r="U18" s="499"/>
      <c r="V18" s="500"/>
      <c r="W18" s="403"/>
      <c r="X18" s="404"/>
      <c r="Y18" s="404"/>
      <c r="Z18" s="404"/>
      <c r="AA18" s="404"/>
      <c r="AB18" s="395"/>
      <c r="AC18" s="501">
        <v>64.599999999999994</v>
      </c>
      <c r="AD18" s="502"/>
      <c r="AE18" s="502"/>
      <c r="AF18" s="502"/>
      <c r="AG18" s="503"/>
      <c r="AH18" s="501">
        <v>61.6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4662417</v>
      </c>
      <c r="BO18" s="386"/>
      <c r="BP18" s="386"/>
      <c r="BQ18" s="386"/>
      <c r="BR18" s="386"/>
      <c r="BS18" s="386"/>
      <c r="BT18" s="386"/>
      <c r="BU18" s="387"/>
      <c r="BV18" s="385">
        <v>4709644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6467758</v>
      </c>
      <c r="BO19" s="386"/>
      <c r="BP19" s="386"/>
      <c r="BQ19" s="386"/>
      <c r="BR19" s="386"/>
      <c r="BS19" s="386"/>
      <c r="BT19" s="386"/>
      <c r="BU19" s="387"/>
      <c r="BV19" s="385">
        <v>6348414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5988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6962658</v>
      </c>
      <c r="BO23" s="386"/>
      <c r="BP23" s="386"/>
      <c r="BQ23" s="386"/>
      <c r="BR23" s="386"/>
      <c r="BS23" s="386"/>
      <c r="BT23" s="386"/>
      <c r="BU23" s="387"/>
      <c r="BV23" s="385">
        <v>6834114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7154</v>
      </c>
      <c r="R24" s="437"/>
      <c r="S24" s="437"/>
      <c r="T24" s="437"/>
      <c r="U24" s="437"/>
      <c r="V24" s="476"/>
      <c r="W24" s="531"/>
      <c r="X24" s="519"/>
      <c r="Y24" s="520"/>
      <c r="Z24" s="435" t="s">
        <v>152</v>
      </c>
      <c r="AA24" s="415"/>
      <c r="AB24" s="415"/>
      <c r="AC24" s="415"/>
      <c r="AD24" s="415"/>
      <c r="AE24" s="415"/>
      <c r="AF24" s="415"/>
      <c r="AG24" s="416"/>
      <c r="AH24" s="436">
        <v>157</v>
      </c>
      <c r="AI24" s="437"/>
      <c r="AJ24" s="437"/>
      <c r="AK24" s="437"/>
      <c r="AL24" s="476"/>
      <c r="AM24" s="436">
        <v>515274</v>
      </c>
      <c r="AN24" s="437"/>
      <c r="AO24" s="437"/>
      <c r="AP24" s="437"/>
      <c r="AQ24" s="437"/>
      <c r="AR24" s="476"/>
      <c r="AS24" s="436">
        <v>3282</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6629791</v>
      </c>
      <c r="BO24" s="386"/>
      <c r="BP24" s="386"/>
      <c r="BQ24" s="386"/>
      <c r="BR24" s="386"/>
      <c r="BS24" s="386"/>
      <c r="BT24" s="386"/>
      <c r="BU24" s="387"/>
      <c r="BV24" s="385">
        <v>6438076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5985</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1230864</v>
      </c>
      <c r="BO25" s="349"/>
      <c r="BP25" s="349"/>
      <c r="BQ25" s="349"/>
      <c r="BR25" s="349"/>
      <c r="BS25" s="349"/>
      <c r="BT25" s="349"/>
      <c r="BU25" s="350"/>
      <c r="BV25" s="348">
        <v>1604100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5462</v>
      </c>
      <c r="R26" s="437"/>
      <c r="S26" s="437"/>
      <c r="T26" s="437"/>
      <c r="U26" s="437"/>
      <c r="V26" s="476"/>
      <c r="W26" s="531"/>
      <c r="X26" s="519"/>
      <c r="Y26" s="520"/>
      <c r="Z26" s="435" t="s">
        <v>158</v>
      </c>
      <c r="AA26" s="541"/>
      <c r="AB26" s="541"/>
      <c r="AC26" s="541"/>
      <c r="AD26" s="541"/>
      <c r="AE26" s="541"/>
      <c r="AF26" s="541"/>
      <c r="AG26" s="542"/>
      <c r="AH26" s="436">
        <v>5</v>
      </c>
      <c r="AI26" s="437"/>
      <c r="AJ26" s="437"/>
      <c r="AK26" s="437"/>
      <c r="AL26" s="476"/>
      <c r="AM26" s="436">
        <v>18675</v>
      </c>
      <c r="AN26" s="437"/>
      <c r="AO26" s="437"/>
      <c r="AP26" s="437"/>
      <c r="AQ26" s="437"/>
      <c r="AR26" s="476"/>
      <c r="AS26" s="436">
        <v>3735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3150</v>
      </c>
      <c r="R27" s="437"/>
      <c r="S27" s="437"/>
      <c r="T27" s="437"/>
      <c r="U27" s="437"/>
      <c r="V27" s="476"/>
      <c r="W27" s="531"/>
      <c r="X27" s="519"/>
      <c r="Y27" s="520"/>
      <c r="Z27" s="435" t="s">
        <v>161</v>
      </c>
      <c r="AA27" s="415"/>
      <c r="AB27" s="415"/>
      <c r="AC27" s="415"/>
      <c r="AD27" s="415"/>
      <c r="AE27" s="415"/>
      <c r="AF27" s="415"/>
      <c r="AG27" s="416"/>
      <c r="AH27" s="436">
        <v>11</v>
      </c>
      <c r="AI27" s="437"/>
      <c r="AJ27" s="437"/>
      <c r="AK27" s="437"/>
      <c r="AL27" s="476"/>
      <c r="AM27" s="436">
        <v>41399</v>
      </c>
      <c r="AN27" s="437"/>
      <c r="AO27" s="437"/>
      <c r="AP27" s="437"/>
      <c r="AQ27" s="437"/>
      <c r="AR27" s="476"/>
      <c r="AS27" s="436">
        <v>3764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238493</v>
      </c>
      <c r="BO27" s="555"/>
      <c r="BP27" s="555"/>
      <c r="BQ27" s="555"/>
      <c r="BR27" s="555"/>
      <c r="BS27" s="555"/>
      <c r="BT27" s="555"/>
      <c r="BU27" s="556"/>
      <c r="BV27" s="554">
        <v>238463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2730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1597688</v>
      </c>
      <c r="BO28" s="349"/>
      <c r="BP28" s="349"/>
      <c r="BQ28" s="349"/>
      <c r="BR28" s="349"/>
      <c r="BS28" s="349"/>
      <c r="BT28" s="349"/>
      <c r="BU28" s="350"/>
      <c r="BV28" s="348">
        <v>1597283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2620</v>
      </c>
      <c r="R29" s="437"/>
      <c r="S29" s="437"/>
      <c r="T29" s="437"/>
      <c r="U29" s="437"/>
      <c r="V29" s="476"/>
      <c r="W29" s="532"/>
      <c r="X29" s="533"/>
      <c r="Y29" s="534"/>
      <c r="Z29" s="435" t="s">
        <v>168</v>
      </c>
      <c r="AA29" s="415"/>
      <c r="AB29" s="415"/>
      <c r="AC29" s="415"/>
      <c r="AD29" s="415"/>
      <c r="AE29" s="415"/>
      <c r="AF29" s="415"/>
      <c r="AG29" s="416"/>
      <c r="AH29" s="436">
        <v>168</v>
      </c>
      <c r="AI29" s="437"/>
      <c r="AJ29" s="437"/>
      <c r="AK29" s="437"/>
      <c r="AL29" s="476"/>
      <c r="AM29" s="436">
        <v>556673</v>
      </c>
      <c r="AN29" s="437"/>
      <c r="AO29" s="437"/>
      <c r="AP29" s="437"/>
      <c r="AQ29" s="437"/>
      <c r="AR29" s="476"/>
      <c r="AS29" s="436">
        <v>3314</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713936</v>
      </c>
      <c r="BO29" s="386"/>
      <c r="BP29" s="386"/>
      <c r="BQ29" s="386"/>
      <c r="BR29" s="386"/>
      <c r="BS29" s="386"/>
      <c r="BT29" s="386"/>
      <c r="BU29" s="387"/>
      <c r="BV29" s="385">
        <v>713750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101.4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2764204</v>
      </c>
      <c r="BO30" s="555"/>
      <c r="BP30" s="555"/>
      <c r="BQ30" s="555"/>
      <c r="BR30" s="555"/>
      <c r="BS30" s="555"/>
      <c r="BT30" s="555"/>
      <c r="BU30" s="556"/>
      <c r="BV30" s="554">
        <v>2384109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大分県退職手当組合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（社）玖珠町畜産公社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大分県消防補償等組合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くすみち</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大分県交通災害共済組合（交通災害共済事業会計）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大分県市町村会館管理組合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大分県後期高齢者医療広域連合（普通会計）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大分県後期高齢者医療広域連合（後期高齢者医療事業会計）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日田玖珠広域消防組合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玖珠九重行政事務組合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tint="-0.14999847407452621"/>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522</v>
      </c>
      <c r="D34" s="1151"/>
      <c r="E34" s="1152"/>
      <c r="F34" s="32">
        <v>0.05</v>
      </c>
      <c r="G34" s="33">
        <v>0.13</v>
      </c>
      <c r="H34" s="33">
        <v>0.09</v>
      </c>
      <c r="I34" s="33">
        <v>0.2</v>
      </c>
      <c r="J34" s="34" t="s">
        <v>523</v>
      </c>
      <c r="K34" s="22"/>
      <c r="L34" s="22"/>
      <c r="M34" s="22"/>
      <c r="N34" s="22"/>
      <c r="O34" s="22"/>
      <c r="P34" s="22"/>
    </row>
    <row r="35" spans="1:16" ht="39" customHeight="1">
      <c r="A35" s="22"/>
      <c r="B35" s="35"/>
      <c r="C35" s="1145" t="s">
        <v>524</v>
      </c>
      <c r="D35" s="1146"/>
      <c r="E35" s="1147"/>
      <c r="F35" s="36">
        <v>6.95</v>
      </c>
      <c r="G35" s="37">
        <v>6.57</v>
      </c>
      <c r="H35" s="37">
        <v>5.6</v>
      </c>
      <c r="I35" s="37">
        <v>7.52</v>
      </c>
      <c r="J35" s="38">
        <v>6.63</v>
      </c>
      <c r="K35" s="22"/>
      <c r="L35" s="22"/>
      <c r="M35" s="22"/>
      <c r="N35" s="22"/>
      <c r="O35" s="22"/>
      <c r="P35" s="22"/>
    </row>
    <row r="36" spans="1:16" ht="39" customHeight="1">
      <c r="A36" s="22"/>
      <c r="B36" s="35"/>
      <c r="C36" s="1145" t="s">
        <v>525</v>
      </c>
      <c r="D36" s="1146"/>
      <c r="E36" s="1147"/>
      <c r="F36" s="36">
        <v>4.8499999999999996</v>
      </c>
      <c r="G36" s="37">
        <v>5.01</v>
      </c>
      <c r="H36" s="37">
        <v>5.13</v>
      </c>
      <c r="I36" s="37">
        <v>5.14</v>
      </c>
      <c r="J36" s="38">
        <v>5.17</v>
      </c>
      <c r="K36" s="22"/>
      <c r="L36" s="22"/>
      <c r="M36" s="22"/>
      <c r="N36" s="22"/>
      <c r="O36" s="22"/>
      <c r="P36" s="22"/>
    </row>
    <row r="37" spans="1:16" ht="39" customHeight="1">
      <c r="A37" s="22"/>
      <c r="B37" s="35"/>
      <c r="C37" s="1145" t="s">
        <v>526</v>
      </c>
      <c r="D37" s="1146"/>
      <c r="E37" s="1147"/>
      <c r="F37" s="36">
        <v>1.59</v>
      </c>
      <c r="G37" s="37">
        <v>1.32</v>
      </c>
      <c r="H37" s="37">
        <v>0.54</v>
      </c>
      <c r="I37" s="37">
        <v>0.55000000000000004</v>
      </c>
      <c r="J37" s="38">
        <v>0.57999999999999996</v>
      </c>
      <c r="K37" s="22"/>
      <c r="L37" s="22"/>
      <c r="M37" s="22"/>
      <c r="N37" s="22"/>
      <c r="O37" s="22"/>
      <c r="P37" s="22"/>
    </row>
    <row r="38" spans="1:16" ht="39" customHeight="1">
      <c r="A38" s="22"/>
      <c r="B38" s="35"/>
      <c r="C38" s="1145" t="s">
        <v>527</v>
      </c>
      <c r="D38" s="1146"/>
      <c r="E38" s="1147"/>
      <c r="F38" s="36">
        <v>0</v>
      </c>
      <c r="G38" s="37">
        <v>0.03</v>
      </c>
      <c r="H38" s="37">
        <v>0.03</v>
      </c>
      <c r="I38" s="37">
        <v>0.08</v>
      </c>
      <c r="J38" s="38">
        <v>0.13</v>
      </c>
      <c r="K38" s="22"/>
      <c r="L38" s="22"/>
      <c r="M38" s="22"/>
      <c r="N38" s="22"/>
      <c r="O38" s="22"/>
      <c r="P38" s="22"/>
    </row>
    <row r="39" spans="1:16" ht="39" customHeight="1">
      <c r="A39" s="22"/>
      <c r="B39" s="35"/>
      <c r="C39" s="1145" t="s">
        <v>528</v>
      </c>
      <c r="D39" s="1146"/>
      <c r="E39" s="1147"/>
      <c r="F39" s="36">
        <v>0.01</v>
      </c>
      <c r="G39" s="37">
        <v>0.01</v>
      </c>
      <c r="H39" s="37">
        <v>0.03</v>
      </c>
      <c r="I39" s="37">
        <v>0.03</v>
      </c>
      <c r="J39" s="38">
        <v>0.04</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531</v>
      </c>
      <c r="D43" s="1149"/>
      <c r="E43" s="1150"/>
      <c r="F43" s="41" t="s">
        <v>472</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tint="-0.14999847407452621"/>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764</v>
      </c>
      <c r="L45" s="60">
        <v>751</v>
      </c>
      <c r="M45" s="60">
        <v>775</v>
      </c>
      <c r="N45" s="60">
        <v>787</v>
      </c>
      <c r="O45" s="61">
        <v>742</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17</v>
      </c>
      <c r="L48" s="64" t="s">
        <v>472</v>
      </c>
      <c r="M48" s="64" t="s">
        <v>472</v>
      </c>
      <c r="N48" s="64">
        <v>0</v>
      </c>
      <c r="O48" s="65">
        <v>0</v>
      </c>
      <c r="P48" s="48"/>
      <c r="Q48" s="48"/>
      <c r="R48" s="48"/>
      <c r="S48" s="48"/>
      <c r="T48" s="48"/>
      <c r="U48" s="48"/>
    </row>
    <row r="49" spans="1:21" ht="30.75" customHeight="1">
      <c r="A49" s="48"/>
      <c r="B49" s="1163"/>
      <c r="C49" s="1164"/>
      <c r="D49" s="62"/>
      <c r="E49" s="1155" t="s">
        <v>16</v>
      </c>
      <c r="F49" s="1155"/>
      <c r="G49" s="1155"/>
      <c r="H49" s="1155"/>
      <c r="I49" s="1155"/>
      <c r="J49" s="1156"/>
      <c r="K49" s="63">
        <v>253</v>
      </c>
      <c r="L49" s="64">
        <v>238</v>
      </c>
      <c r="M49" s="64">
        <v>199</v>
      </c>
      <c r="N49" s="64">
        <v>147</v>
      </c>
      <c r="O49" s="65">
        <v>107</v>
      </c>
      <c r="P49" s="48"/>
      <c r="Q49" s="48"/>
      <c r="R49" s="48"/>
      <c r="S49" s="48"/>
      <c r="T49" s="48"/>
      <c r="U49" s="48"/>
    </row>
    <row r="50" spans="1:21" ht="30.75" customHeight="1">
      <c r="A50" s="48"/>
      <c r="B50" s="1163"/>
      <c r="C50" s="1164"/>
      <c r="D50" s="62"/>
      <c r="E50" s="1155" t="s">
        <v>17</v>
      </c>
      <c r="F50" s="1155"/>
      <c r="G50" s="1155"/>
      <c r="H50" s="1155"/>
      <c r="I50" s="1155"/>
      <c r="J50" s="1156"/>
      <c r="K50" s="63">
        <v>9</v>
      </c>
      <c r="L50" s="64">
        <v>8</v>
      </c>
      <c r="M50" s="64">
        <v>7</v>
      </c>
      <c r="N50" s="64">
        <v>5</v>
      </c>
      <c r="O50" s="65">
        <v>4</v>
      </c>
      <c r="P50" s="48"/>
      <c r="Q50" s="48"/>
      <c r="R50" s="48"/>
      <c r="S50" s="48"/>
      <c r="T50" s="48"/>
      <c r="U50" s="48"/>
    </row>
    <row r="51" spans="1:21" ht="30.75" customHeight="1">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19</v>
      </c>
      <c r="C52" s="1154"/>
      <c r="D52" s="66"/>
      <c r="E52" s="1155" t="s">
        <v>20</v>
      </c>
      <c r="F52" s="1155"/>
      <c r="G52" s="1155"/>
      <c r="H52" s="1155"/>
      <c r="I52" s="1155"/>
      <c r="J52" s="1156"/>
      <c r="K52" s="63">
        <v>746</v>
      </c>
      <c r="L52" s="64">
        <v>747</v>
      </c>
      <c r="M52" s="64">
        <v>762</v>
      </c>
      <c r="N52" s="64">
        <v>760</v>
      </c>
      <c r="O52" s="65">
        <v>722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297</v>
      </c>
      <c r="L53" s="69">
        <v>250</v>
      </c>
      <c r="M53" s="69">
        <v>219</v>
      </c>
      <c r="N53" s="69">
        <v>179</v>
      </c>
      <c r="O53" s="70">
        <v>131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tint="-0.14999847407452621"/>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6903</v>
      </c>
      <c r="J41" s="83">
        <v>6859</v>
      </c>
      <c r="K41" s="83">
        <v>7022</v>
      </c>
      <c r="L41" s="83">
        <v>6834</v>
      </c>
      <c r="M41" s="84">
        <v>6963</v>
      </c>
    </row>
    <row r="42" spans="2:13" ht="27.75" customHeight="1">
      <c r="B42" s="1171"/>
      <c r="C42" s="1172"/>
      <c r="D42" s="85"/>
      <c r="E42" s="1177" t="s">
        <v>26</v>
      </c>
      <c r="F42" s="1177"/>
      <c r="G42" s="1177"/>
      <c r="H42" s="1178"/>
      <c r="I42" s="86">
        <v>23</v>
      </c>
      <c r="J42" s="87">
        <v>17</v>
      </c>
      <c r="K42" s="87">
        <v>11</v>
      </c>
      <c r="L42" s="87">
        <v>6</v>
      </c>
      <c r="M42" s="88">
        <v>3</v>
      </c>
    </row>
    <row r="43" spans="2:13" ht="27.75" customHeight="1">
      <c r="B43" s="1171"/>
      <c r="C43" s="1172"/>
      <c r="D43" s="85"/>
      <c r="E43" s="1177" t="s">
        <v>27</v>
      </c>
      <c r="F43" s="1177"/>
      <c r="G43" s="1177"/>
      <c r="H43" s="1178"/>
      <c r="I43" s="86">
        <v>26</v>
      </c>
      <c r="J43" s="87">
        <v>19</v>
      </c>
      <c r="K43" s="87">
        <v>7</v>
      </c>
      <c r="L43" s="87">
        <v>1</v>
      </c>
      <c r="M43" s="88">
        <v>2</v>
      </c>
    </row>
    <row r="44" spans="2:13" ht="27.75" customHeight="1">
      <c r="B44" s="1171"/>
      <c r="C44" s="1172"/>
      <c r="D44" s="85"/>
      <c r="E44" s="1177" t="s">
        <v>28</v>
      </c>
      <c r="F44" s="1177"/>
      <c r="G44" s="1177"/>
      <c r="H44" s="1178"/>
      <c r="I44" s="86">
        <v>942</v>
      </c>
      <c r="J44" s="87">
        <v>719</v>
      </c>
      <c r="K44" s="87">
        <v>569</v>
      </c>
      <c r="L44" s="87">
        <v>445</v>
      </c>
      <c r="M44" s="88">
        <v>348</v>
      </c>
    </row>
    <row r="45" spans="2:13" ht="27.75" customHeight="1">
      <c r="B45" s="1171"/>
      <c r="C45" s="1172"/>
      <c r="D45" s="85"/>
      <c r="E45" s="1177" t="s">
        <v>29</v>
      </c>
      <c r="F45" s="1177"/>
      <c r="G45" s="1177"/>
      <c r="H45" s="1178"/>
      <c r="I45" s="86">
        <v>1911</v>
      </c>
      <c r="J45" s="87">
        <v>1838</v>
      </c>
      <c r="K45" s="87">
        <v>1804</v>
      </c>
      <c r="L45" s="87">
        <v>1658</v>
      </c>
      <c r="M45" s="88">
        <v>1572</v>
      </c>
    </row>
    <row r="46" spans="2:13" ht="27.75" customHeight="1">
      <c r="B46" s="1171"/>
      <c r="C46" s="1172"/>
      <c r="D46" s="85"/>
      <c r="E46" s="1177" t="s">
        <v>30</v>
      </c>
      <c r="F46" s="1177"/>
      <c r="G46" s="1177"/>
      <c r="H46" s="1178"/>
      <c r="I46" s="86">
        <v>4</v>
      </c>
      <c r="J46" s="87">
        <v>2</v>
      </c>
      <c r="K46" s="87">
        <v>1</v>
      </c>
      <c r="L46" s="87">
        <v>0</v>
      </c>
      <c r="M46" s="88" t="s">
        <v>472</v>
      </c>
    </row>
    <row r="47" spans="2:13" ht="27.75" customHeight="1">
      <c r="B47" s="1171"/>
      <c r="C47" s="1172"/>
      <c r="D47" s="85"/>
      <c r="E47" s="1177" t="s">
        <v>31</v>
      </c>
      <c r="F47" s="1177"/>
      <c r="G47" s="1177"/>
      <c r="H47" s="1178"/>
      <c r="I47" s="86" t="s">
        <v>472</v>
      </c>
      <c r="J47" s="87" t="s">
        <v>472</v>
      </c>
      <c r="K47" s="87" t="s">
        <v>472</v>
      </c>
      <c r="L47" s="87" t="s">
        <v>472</v>
      </c>
      <c r="M47" s="88" t="s">
        <v>472</v>
      </c>
    </row>
    <row r="48" spans="2:13" ht="27.75" customHeight="1">
      <c r="B48" s="1173"/>
      <c r="C48" s="1174"/>
      <c r="D48" s="85"/>
      <c r="E48" s="1177" t="s">
        <v>32</v>
      </c>
      <c r="F48" s="1177"/>
      <c r="G48" s="1177"/>
      <c r="H48" s="1178"/>
      <c r="I48" s="86" t="s">
        <v>472</v>
      </c>
      <c r="J48" s="87" t="s">
        <v>472</v>
      </c>
      <c r="K48" s="87" t="s">
        <v>472</v>
      </c>
      <c r="L48" s="87" t="s">
        <v>472</v>
      </c>
      <c r="M48" s="88" t="s">
        <v>472</v>
      </c>
    </row>
    <row r="49" spans="2:13" ht="27.75" customHeight="1">
      <c r="B49" s="1179" t="s">
        <v>33</v>
      </c>
      <c r="C49" s="1180"/>
      <c r="D49" s="89"/>
      <c r="E49" s="1177" t="s">
        <v>34</v>
      </c>
      <c r="F49" s="1177"/>
      <c r="G49" s="1177"/>
      <c r="H49" s="1178"/>
      <c r="I49" s="86">
        <v>5600</v>
      </c>
      <c r="J49" s="87">
        <v>5269</v>
      </c>
      <c r="K49" s="87">
        <v>5328</v>
      </c>
      <c r="L49" s="87">
        <v>4795</v>
      </c>
      <c r="M49" s="88">
        <v>5077</v>
      </c>
    </row>
    <row r="50" spans="2:13" ht="27.75" customHeight="1">
      <c r="B50" s="1171"/>
      <c r="C50" s="1172"/>
      <c r="D50" s="85"/>
      <c r="E50" s="1177" t="s">
        <v>35</v>
      </c>
      <c r="F50" s="1177"/>
      <c r="G50" s="1177"/>
      <c r="H50" s="1178"/>
      <c r="I50" s="86">
        <v>507</v>
      </c>
      <c r="J50" s="87">
        <v>527</v>
      </c>
      <c r="K50" s="87">
        <v>484</v>
      </c>
      <c r="L50" s="87">
        <v>437</v>
      </c>
      <c r="M50" s="88">
        <v>386</v>
      </c>
    </row>
    <row r="51" spans="2:13" ht="27.75" customHeight="1">
      <c r="B51" s="1173"/>
      <c r="C51" s="1174"/>
      <c r="D51" s="85"/>
      <c r="E51" s="1177" t="s">
        <v>36</v>
      </c>
      <c r="F51" s="1177"/>
      <c r="G51" s="1177"/>
      <c r="H51" s="1178"/>
      <c r="I51" s="86">
        <v>6059</v>
      </c>
      <c r="J51" s="87">
        <v>6020</v>
      </c>
      <c r="K51" s="87">
        <v>6013</v>
      </c>
      <c r="L51" s="87">
        <v>5846</v>
      </c>
      <c r="M51" s="88">
        <v>5895</v>
      </c>
    </row>
    <row r="52" spans="2:13" ht="27.75" customHeight="1" thickBot="1">
      <c r="B52" s="1181" t="s">
        <v>37</v>
      </c>
      <c r="C52" s="1182"/>
      <c r="D52" s="90"/>
      <c r="E52" s="1183" t="s">
        <v>38</v>
      </c>
      <c r="F52" s="1183"/>
      <c r="G52" s="1183"/>
      <c r="H52" s="1184"/>
      <c r="I52" s="91">
        <v>-2358</v>
      </c>
      <c r="J52" s="92">
        <v>-2364</v>
      </c>
      <c r="K52" s="92">
        <v>-2413</v>
      </c>
      <c r="L52" s="92">
        <v>-2134</v>
      </c>
      <c r="M52" s="93">
        <v>-2471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111080</v>
      </c>
      <c r="E3" s="116"/>
      <c r="F3" s="117">
        <v>61557</v>
      </c>
      <c r="G3" s="118"/>
      <c r="H3" s="119"/>
    </row>
    <row r="4" spans="1:8">
      <c r="A4" s="120"/>
      <c r="B4" s="121"/>
      <c r="C4" s="122"/>
      <c r="D4" s="123">
        <v>43078</v>
      </c>
      <c r="E4" s="124"/>
      <c r="F4" s="125">
        <v>32497</v>
      </c>
      <c r="G4" s="126"/>
      <c r="H4" s="127"/>
    </row>
    <row r="5" spans="1:8">
      <c r="A5" s="108" t="s">
        <v>506</v>
      </c>
      <c r="B5" s="113"/>
      <c r="C5" s="114"/>
      <c r="D5" s="115">
        <v>83052</v>
      </c>
      <c r="E5" s="116"/>
      <c r="F5" s="117">
        <v>69806</v>
      </c>
      <c r="G5" s="118"/>
      <c r="H5" s="119"/>
    </row>
    <row r="6" spans="1:8">
      <c r="A6" s="120"/>
      <c r="B6" s="121"/>
      <c r="C6" s="122"/>
      <c r="D6" s="123">
        <v>32786</v>
      </c>
      <c r="E6" s="124"/>
      <c r="F6" s="125">
        <v>32823</v>
      </c>
      <c r="G6" s="126"/>
      <c r="H6" s="127"/>
    </row>
    <row r="7" spans="1:8">
      <c r="A7" s="108" t="s">
        <v>507</v>
      </c>
      <c r="B7" s="113"/>
      <c r="C7" s="114"/>
      <c r="D7" s="115">
        <v>137327</v>
      </c>
      <c r="E7" s="116"/>
      <c r="F7" s="117">
        <v>74444</v>
      </c>
      <c r="G7" s="118"/>
      <c r="H7" s="119"/>
    </row>
    <row r="8" spans="1:8">
      <c r="A8" s="120"/>
      <c r="B8" s="121"/>
      <c r="C8" s="122"/>
      <c r="D8" s="123">
        <v>52433</v>
      </c>
      <c r="E8" s="124"/>
      <c r="F8" s="125">
        <v>34175</v>
      </c>
      <c r="G8" s="126"/>
      <c r="H8" s="127"/>
    </row>
    <row r="9" spans="1:8">
      <c r="A9" s="108" t="s">
        <v>508</v>
      </c>
      <c r="B9" s="113"/>
      <c r="C9" s="114"/>
      <c r="D9" s="115">
        <v>100567</v>
      </c>
      <c r="E9" s="116"/>
      <c r="F9" s="117">
        <v>85205</v>
      </c>
      <c r="G9" s="118"/>
      <c r="H9" s="119"/>
    </row>
    <row r="10" spans="1:8">
      <c r="A10" s="120"/>
      <c r="B10" s="121"/>
      <c r="C10" s="122"/>
      <c r="D10" s="123">
        <v>54119</v>
      </c>
      <c r="E10" s="124"/>
      <c r="F10" s="125">
        <v>38847</v>
      </c>
      <c r="G10" s="126"/>
      <c r="H10" s="127"/>
    </row>
    <row r="11" spans="1:8">
      <c r="A11" s="108" t="s">
        <v>509</v>
      </c>
      <c r="B11" s="113"/>
      <c r="C11" s="114"/>
      <c r="D11" s="115">
        <v>79299</v>
      </c>
      <c r="E11" s="116"/>
      <c r="F11" s="117">
        <v>69469</v>
      </c>
      <c r="G11" s="118"/>
      <c r="H11" s="119"/>
    </row>
    <row r="12" spans="1:8">
      <c r="A12" s="120"/>
      <c r="B12" s="121"/>
      <c r="C12" s="128"/>
      <c r="D12" s="123">
        <v>45634</v>
      </c>
      <c r="E12" s="124"/>
      <c r="F12" s="125">
        <v>38215</v>
      </c>
      <c r="G12" s="126"/>
      <c r="H12" s="127"/>
    </row>
    <row r="13" spans="1:8">
      <c r="A13" s="108"/>
      <c r="B13" s="113"/>
      <c r="C13" s="129"/>
      <c r="D13" s="130">
        <v>102265</v>
      </c>
      <c r="E13" s="131"/>
      <c r="F13" s="132">
        <v>72096</v>
      </c>
      <c r="G13" s="133"/>
      <c r="H13" s="119"/>
    </row>
    <row r="14" spans="1:8">
      <c r="A14" s="120"/>
      <c r="B14" s="121"/>
      <c r="C14" s="122"/>
      <c r="D14" s="123">
        <v>45610</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6.95</v>
      </c>
      <c r="C19" s="134">
        <f>ROUND(VALUE(SUBSTITUTE(実質収支比率等に係る経年分析!G$48,"▲","-")),2)</f>
        <v>6.57</v>
      </c>
      <c r="D19" s="134">
        <f>ROUND(VALUE(SUBSTITUTE(実質収支比率等に係る経年分析!H$48,"▲","-")),2)</f>
        <v>5.61</v>
      </c>
      <c r="E19" s="134">
        <f>ROUND(VALUE(SUBSTITUTE(実質収支比率等に係る経年分析!I$48,"▲","-")),2)</f>
        <v>7.52</v>
      </c>
      <c r="F19" s="134">
        <f>ROUND(VALUE(SUBSTITUTE(実質収支比率等に係る経年分析!J$48,"▲","-")),2)</f>
        <v>6.64</v>
      </c>
    </row>
    <row r="20" spans="1:11">
      <c r="A20" s="134" t="s">
        <v>43</v>
      </c>
      <c r="B20" s="134">
        <f>ROUND(VALUE(SUBSTITUTE(実質収支比率等に係る経年分析!F$47,"▲","-")),2)</f>
        <v>34.19</v>
      </c>
      <c r="C20" s="134">
        <f>ROUND(VALUE(SUBSTITUTE(実質収支比率等に係る経年分析!G$47,"▲","-")),2)</f>
        <v>34.58</v>
      </c>
      <c r="D20" s="134">
        <f>ROUND(VALUE(SUBSTITUTE(実質収支比率等に係る経年分析!H$47,"▲","-")),2)</f>
        <v>35.869999999999997</v>
      </c>
      <c r="E20" s="134">
        <f>ROUND(VALUE(SUBSTITUTE(実質収支比率等に係る経年分析!I$47,"▲","-")),2)</f>
        <v>32.19</v>
      </c>
      <c r="F20" s="134">
        <f>ROUND(VALUE(SUBSTITUTE(実質収支比率等に係る経年分析!J$47,"▲","-")),2)</f>
        <v>31.58</v>
      </c>
    </row>
    <row r="21" spans="1:11">
      <c r="A21" s="134" t="s">
        <v>44</v>
      </c>
      <c r="B21" s="134">
        <f>IF(ISNUMBER(VALUE(SUBSTITUTE(実質収支比率等に係る経年分析!F$49,"▲","-"))),ROUND(VALUE(SUBSTITUTE(実質収支比率等に係る経年分析!F$49,"▲","-")),2),NA())</f>
        <v>-1.71</v>
      </c>
      <c r="C21" s="134">
        <f>IF(ISNUMBER(VALUE(SUBSTITUTE(実質収支比率等に係る経年分析!G$49,"▲","-"))),ROUND(VALUE(SUBSTITUTE(実質収支比率等に係る経年分析!G$49,"▲","-")),2),NA())</f>
        <v>-3.97</v>
      </c>
      <c r="D21" s="134">
        <f>IF(ISNUMBER(VALUE(SUBSTITUTE(実質収支比率等に係る経年分析!H$49,"▲","-"))),ROUND(VALUE(SUBSTITUTE(実質収支比率等に係る経年分析!H$49,"▲","-")),2),NA())</f>
        <v>-2.87</v>
      </c>
      <c r="E21" s="134">
        <f>IF(ISNUMBER(VALUE(SUBSTITUTE(実質収支比率等に係る経年分析!I$49,"▲","-"))),ROUND(VALUE(SUBSTITUTE(実質収支比率等に係る経年分析!I$49,"▲","-")),2),NA())</f>
        <v>-5.21</v>
      </c>
      <c r="F21" s="134">
        <f>IF(ISNUMBER(VALUE(SUBSTITUTE(実質収支比率等に係る経年分析!J$49,"▲","-"))),ROUND(VALUE(SUBSTITUTE(実質収支比率等に係る経年分析!J$49,"▲","-")),2),NA())</f>
        <v>-0.73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6.63</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0.2</v>
      </c>
      <c r="J36" s="135">
        <f>IF(ROUND(VALUE(SUBSTITUTE(連結実質赤字比率に係る赤字・黒字の構成分析!J$34,"▲", "-")), 2) &lt; 0, ABS(ROUND(VALUE(SUBSTITUTE(連結実質赤字比率に係る赤字・黒字の構成分析!J$34,"▲", "-")), 2)), NA())</f>
        <v>0.79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746</v>
      </c>
      <c r="E42" s="136"/>
      <c r="F42" s="136"/>
      <c r="G42" s="136">
        <f>'実質公債費比率（分子）の構造'!L$52</f>
        <v>747</v>
      </c>
      <c r="H42" s="136"/>
      <c r="I42" s="136"/>
      <c r="J42" s="136">
        <f>'実質公債費比率（分子）の構造'!M$52</f>
        <v>762</v>
      </c>
      <c r="K42" s="136"/>
      <c r="L42" s="136"/>
      <c r="M42" s="136">
        <f>'実質公債費比率（分子）の構造'!N$52</f>
        <v>760</v>
      </c>
      <c r="N42" s="136"/>
      <c r="O42" s="136"/>
      <c r="P42" s="136">
        <f>'実質公債費比率（分子）の構造'!O$52</f>
        <v>722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8</v>
      </c>
      <c r="F44" s="136"/>
      <c r="G44" s="136"/>
      <c r="H44" s="136">
        <f>'実質公債費比率（分子）の構造'!M$50</f>
        <v>7</v>
      </c>
      <c r="I44" s="136"/>
      <c r="J44" s="136"/>
      <c r="K44" s="136">
        <f>'実質公債費比率（分子）の構造'!N$50</f>
        <v>5</v>
      </c>
      <c r="L44" s="136"/>
      <c r="M44" s="136"/>
      <c r="N44" s="136">
        <f>'実質公債費比率（分子）の構造'!O$50</f>
        <v>4</v>
      </c>
      <c r="O44" s="136"/>
      <c r="P44" s="136"/>
    </row>
    <row r="45" spans="1:16">
      <c r="A45" s="136" t="s">
        <v>54</v>
      </c>
      <c r="B45" s="136">
        <f>'実質公債費比率（分子）の構造'!K$49</f>
        <v>253</v>
      </c>
      <c r="C45" s="136"/>
      <c r="D45" s="136"/>
      <c r="E45" s="136">
        <f>'実質公債費比率（分子）の構造'!L$49</f>
        <v>238</v>
      </c>
      <c r="F45" s="136"/>
      <c r="G45" s="136"/>
      <c r="H45" s="136">
        <f>'実質公債費比率（分子）の構造'!M$49</f>
        <v>199</v>
      </c>
      <c r="I45" s="136"/>
      <c r="J45" s="136"/>
      <c r="K45" s="136">
        <f>'実質公債費比率（分子）の構造'!N$49</f>
        <v>147</v>
      </c>
      <c r="L45" s="136"/>
      <c r="M45" s="136"/>
      <c r="N45" s="136">
        <f>'実質公債費比率（分子）の構造'!O$49</f>
        <v>107</v>
      </c>
      <c r="O45" s="136"/>
      <c r="P45" s="136"/>
    </row>
    <row r="46" spans="1:16">
      <c r="A46" s="136" t="s">
        <v>55</v>
      </c>
      <c r="B46" s="136">
        <f>'実質公債費比率（分子）の構造'!K$48</f>
        <v>17</v>
      </c>
      <c r="C46" s="136"/>
      <c r="D46" s="136"/>
      <c r="E46" s="136" t="str">
        <f>'実質公債費比率（分子）の構造'!L$48</f>
        <v>-</v>
      </c>
      <c r="F46" s="136"/>
      <c r="G46" s="136"/>
      <c r="H46" s="136" t="str">
        <f>'実質公債費比率（分子）の構造'!M$48</f>
        <v>-</v>
      </c>
      <c r="I46" s="136"/>
      <c r="J46" s="136"/>
      <c r="K46" s="136">
        <f>'実質公債費比率（分子）の構造'!N$48</f>
        <v>0</v>
      </c>
      <c r="L46" s="136"/>
      <c r="M46" s="136"/>
      <c r="N46" s="136">
        <f>'実質公債費比率（分子）の構造'!O$48</f>
        <v>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764</v>
      </c>
      <c r="C49" s="136"/>
      <c r="D49" s="136"/>
      <c r="E49" s="136">
        <f>'実質公債費比率（分子）の構造'!L$45</f>
        <v>751</v>
      </c>
      <c r="F49" s="136"/>
      <c r="G49" s="136"/>
      <c r="H49" s="136">
        <f>'実質公債費比率（分子）の構造'!M$45</f>
        <v>775</v>
      </c>
      <c r="I49" s="136"/>
      <c r="J49" s="136"/>
      <c r="K49" s="136">
        <f>'実質公債費比率（分子）の構造'!N$45</f>
        <v>787</v>
      </c>
      <c r="L49" s="136"/>
      <c r="M49" s="136"/>
      <c r="N49" s="136">
        <f>'実質公債費比率（分子）の構造'!O$45</f>
        <v>742</v>
      </c>
      <c r="O49" s="136"/>
      <c r="P49" s="136"/>
    </row>
    <row r="50" spans="1:16">
      <c r="A50" s="136" t="s">
        <v>59</v>
      </c>
      <c r="B50" s="136" t="e">
        <f>NA()</f>
        <v>#N/A</v>
      </c>
      <c r="C50" s="136">
        <f>IF(ISNUMBER('実質公債費比率（分子）の構造'!K$53),'実質公債費比率（分子）の構造'!K$53,NA())</f>
        <v>297</v>
      </c>
      <c r="D50" s="136" t="e">
        <f>NA()</f>
        <v>#N/A</v>
      </c>
      <c r="E50" s="136" t="e">
        <f>NA()</f>
        <v>#N/A</v>
      </c>
      <c r="F50" s="136">
        <f>IF(ISNUMBER('実質公債費比率（分子）の構造'!L$53),'実質公債費比率（分子）の構造'!L$53,NA())</f>
        <v>250</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179</v>
      </c>
      <c r="M50" s="136" t="e">
        <f>NA()</f>
        <v>#N/A</v>
      </c>
      <c r="N50" s="136" t="e">
        <f>NA()</f>
        <v>#N/A</v>
      </c>
      <c r="O50" s="136">
        <f>IF(ISNUMBER('実質公債費比率（分子）の構造'!O$53),'実質公債費比率（分子）の構造'!O$53,NA())</f>
        <v>131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6059</v>
      </c>
      <c r="E56" s="135"/>
      <c r="F56" s="135"/>
      <c r="G56" s="135">
        <f>'将来負担比率（分子）の構造'!J$51</f>
        <v>6020</v>
      </c>
      <c r="H56" s="135"/>
      <c r="I56" s="135"/>
      <c r="J56" s="135">
        <f>'将来負担比率（分子）の構造'!K$51</f>
        <v>6013</v>
      </c>
      <c r="K56" s="135"/>
      <c r="L56" s="135"/>
      <c r="M56" s="135">
        <f>'将来負担比率（分子）の構造'!L$51</f>
        <v>5846</v>
      </c>
      <c r="N56" s="135"/>
      <c r="O56" s="135"/>
      <c r="P56" s="135">
        <f>'将来負担比率（分子）の構造'!M$51</f>
        <v>5895</v>
      </c>
    </row>
    <row r="57" spans="1:16">
      <c r="A57" s="135" t="s">
        <v>35</v>
      </c>
      <c r="B57" s="135"/>
      <c r="C57" s="135"/>
      <c r="D57" s="135">
        <f>'将来負担比率（分子）の構造'!I$50</f>
        <v>507</v>
      </c>
      <c r="E57" s="135"/>
      <c r="F57" s="135"/>
      <c r="G57" s="135">
        <f>'将来負担比率（分子）の構造'!J$50</f>
        <v>527</v>
      </c>
      <c r="H57" s="135"/>
      <c r="I57" s="135"/>
      <c r="J57" s="135">
        <f>'将来負担比率（分子）の構造'!K$50</f>
        <v>484</v>
      </c>
      <c r="K57" s="135"/>
      <c r="L57" s="135"/>
      <c r="M57" s="135">
        <f>'将来負担比率（分子）の構造'!L$50</f>
        <v>437</v>
      </c>
      <c r="N57" s="135"/>
      <c r="O57" s="135"/>
      <c r="P57" s="135">
        <f>'将来負担比率（分子）の構造'!M$50</f>
        <v>386</v>
      </c>
    </row>
    <row r="58" spans="1:16">
      <c r="A58" s="135" t="s">
        <v>34</v>
      </c>
      <c r="B58" s="135"/>
      <c r="C58" s="135"/>
      <c r="D58" s="135">
        <f>'将来負担比率（分子）の構造'!I$49</f>
        <v>5600</v>
      </c>
      <c r="E58" s="135"/>
      <c r="F58" s="135"/>
      <c r="G58" s="135">
        <f>'将来負担比率（分子）の構造'!J$49</f>
        <v>5269</v>
      </c>
      <c r="H58" s="135"/>
      <c r="I58" s="135"/>
      <c r="J58" s="135">
        <f>'将来負担比率（分子）の構造'!K$49</f>
        <v>5328</v>
      </c>
      <c r="K58" s="135"/>
      <c r="L58" s="135"/>
      <c r="M58" s="135">
        <f>'将来負担比率（分子）の構造'!L$49</f>
        <v>4795</v>
      </c>
      <c r="N58" s="135"/>
      <c r="O58" s="135"/>
      <c r="P58" s="135">
        <f>'将来負担比率（分子）の構造'!M$49</f>
        <v>5077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2</v>
      </c>
      <c r="F61" s="135"/>
      <c r="G61" s="135"/>
      <c r="H61" s="135">
        <f>'将来負担比率（分子）の構造'!K$46</f>
        <v>1</v>
      </c>
      <c r="I61" s="135"/>
      <c r="J61" s="135"/>
      <c r="K61" s="135">
        <f>'将来負担比率（分子）の構造'!L$46</f>
        <v>0</v>
      </c>
      <c r="L61" s="135"/>
      <c r="M61" s="135"/>
      <c r="N61" s="135" t="str">
        <f>'将来負担比率（分子）の構造'!M$46</f>
        <v>-</v>
      </c>
      <c r="O61" s="135"/>
      <c r="P61" s="135"/>
    </row>
    <row r="62" spans="1:16">
      <c r="A62" s="135" t="s">
        <v>29</v>
      </c>
      <c r="B62" s="135">
        <f>'将来負担比率（分子）の構造'!I$45</f>
        <v>1911</v>
      </c>
      <c r="C62" s="135"/>
      <c r="D62" s="135"/>
      <c r="E62" s="135">
        <f>'将来負担比率（分子）の構造'!J$45</f>
        <v>1838</v>
      </c>
      <c r="F62" s="135"/>
      <c r="G62" s="135"/>
      <c r="H62" s="135">
        <f>'将来負担比率（分子）の構造'!K$45</f>
        <v>1804</v>
      </c>
      <c r="I62" s="135"/>
      <c r="J62" s="135"/>
      <c r="K62" s="135">
        <f>'将来負担比率（分子）の構造'!L$45</f>
        <v>1658</v>
      </c>
      <c r="L62" s="135"/>
      <c r="M62" s="135"/>
      <c r="N62" s="135">
        <f>'将来負担比率（分子）の構造'!M$45</f>
        <v>1572</v>
      </c>
      <c r="O62" s="135"/>
      <c r="P62" s="135"/>
    </row>
    <row r="63" spans="1:16">
      <c r="A63" s="135" t="s">
        <v>28</v>
      </c>
      <c r="B63" s="135">
        <f>'将来負担比率（分子）の構造'!I$44</f>
        <v>942</v>
      </c>
      <c r="C63" s="135"/>
      <c r="D63" s="135"/>
      <c r="E63" s="135">
        <f>'将来負担比率（分子）の構造'!J$44</f>
        <v>719</v>
      </c>
      <c r="F63" s="135"/>
      <c r="G63" s="135"/>
      <c r="H63" s="135">
        <f>'将来負担比率（分子）の構造'!K$44</f>
        <v>569</v>
      </c>
      <c r="I63" s="135"/>
      <c r="J63" s="135"/>
      <c r="K63" s="135">
        <f>'将来負担比率（分子）の構造'!L$44</f>
        <v>445</v>
      </c>
      <c r="L63" s="135"/>
      <c r="M63" s="135"/>
      <c r="N63" s="135">
        <f>'将来負担比率（分子）の構造'!M$44</f>
        <v>348</v>
      </c>
      <c r="O63" s="135"/>
      <c r="P63" s="135"/>
    </row>
    <row r="64" spans="1:16">
      <c r="A64" s="135" t="s">
        <v>27</v>
      </c>
      <c r="B64" s="135">
        <f>'将来負担比率（分子）の構造'!I$43</f>
        <v>26</v>
      </c>
      <c r="C64" s="135"/>
      <c r="D64" s="135"/>
      <c r="E64" s="135">
        <f>'将来負担比率（分子）の構造'!J$43</f>
        <v>19</v>
      </c>
      <c r="F64" s="135"/>
      <c r="G64" s="135"/>
      <c r="H64" s="135">
        <f>'将来負担比率（分子）の構造'!K$43</f>
        <v>7</v>
      </c>
      <c r="I64" s="135"/>
      <c r="J64" s="135"/>
      <c r="K64" s="135">
        <f>'将来負担比率（分子）の構造'!L$43</f>
        <v>1</v>
      </c>
      <c r="L64" s="135"/>
      <c r="M64" s="135"/>
      <c r="N64" s="135">
        <f>'将来負担比率（分子）の構造'!M$43</f>
        <v>2</v>
      </c>
      <c r="O64" s="135"/>
      <c r="P64" s="135"/>
    </row>
    <row r="65" spans="1:16">
      <c r="A65" s="135" t="s">
        <v>26</v>
      </c>
      <c r="B65" s="135">
        <f>'将来負担比率（分子）の構造'!I$42</f>
        <v>23</v>
      </c>
      <c r="C65" s="135"/>
      <c r="D65" s="135"/>
      <c r="E65" s="135">
        <f>'将来負担比率（分子）の構造'!J$42</f>
        <v>17</v>
      </c>
      <c r="F65" s="135"/>
      <c r="G65" s="135"/>
      <c r="H65" s="135">
        <f>'将来負担比率（分子）の構造'!K$42</f>
        <v>11</v>
      </c>
      <c r="I65" s="135"/>
      <c r="J65" s="135"/>
      <c r="K65" s="135">
        <f>'将来負担比率（分子）の構造'!L$42</f>
        <v>6</v>
      </c>
      <c r="L65" s="135"/>
      <c r="M65" s="135"/>
      <c r="N65" s="135">
        <f>'将来負担比率（分子）の構造'!M$42</f>
        <v>3</v>
      </c>
      <c r="O65" s="135"/>
      <c r="P65" s="135"/>
    </row>
    <row r="66" spans="1:16">
      <c r="A66" s="135" t="s">
        <v>25</v>
      </c>
      <c r="B66" s="135">
        <f>'将来負担比率（分子）の構造'!I$41</f>
        <v>6903</v>
      </c>
      <c r="C66" s="135"/>
      <c r="D66" s="135"/>
      <c r="E66" s="135">
        <f>'将来負担比率（分子）の構造'!J$41</f>
        <v>6859</v>
      </c>
      <c r="F66" s="135"/>
      <c r="G66" s="135"/>
      <c r="H66" s="135">
        <f>'将来負担比率（分子）の構造'!K$41</f>
        <v>7022</v>
      </c>
      <c r="I66" s="135"/>
      <c r="J66" s="135"/>
      <c r="K66" s="135">
        <f>'将来負担比率（分子）の構造'!L$41</f>
        <v>6834</v>
      </c>
      <c r="L66" s="135"/>
      <c r="M66" s="135"/>
      <c r="N66" s="135">
        <f>'将来負担比率（分子）の構造'!M$41</f>
        <v>6963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1523488</v>
      </c>
      <c r="S5" s="583"/>
      <c r="T5" s="583"/>
      <c r="U5" s="583"/>
      <c r="V5" s="583"/>
      <c r="W5" s="583"/>
      <c r="X5" s="583"/>
      <c r="Y5" s="584"/>
      <c r="Z5" s="585">
        <v>16.600000000000001</v>
      </c>
      <c r="AA5" s="585"/>
      <c r="AB5" s="585"/>
      <c r="AC5" s="585"/>
      <c r="AD5" s="586">
        <v>1523488</v>
      </c>
      <c r="AE5" s="586"/>
      <c r="AF5" s="586"/>
      <c r="AG5" s="586"/>
      <c r="AH5" s="586"/>
      <c r="AI5" s="586"/>
      <c r="AJ5" s="586"/>
      <c r="AK5" s="586"/>
      <c r="AL5" s="587">
        <v>31</v>
      </c>
      <c r="AM5" s="588"/>
      <c r="AN5" s="588"/>
      <c r="AO5" s="589"/>
      <c r="AP5" s="579" t="s">
        <v>207</v>
      </c>
      <c r="AQ5" s="580"/>
      <c r="AR5" s="580"/>
      <c r="AS5" s="580"/>
      <c r="AT5" s="580"/>
      <c r="AU5" s="580"/>
      <c r="AV5" s="580"/>
      <c r="AW5" s="580"/>
      <c r="AX5" s="580"/>
      <c r="AY5" s="580"/>
      <c r="AZ5" s="580"/>
      <c r="BA5" s="580"/>
      <c r="BB5" s="580"/>
      <c r="BC5" s="580"/>
      <c r="BD5" s="580"/>
      <c r="BE5" s="580"/>
      <c r="BF5" s="581"/>
      <c r="BG5" s="593">
        <v>1522617</v>
      </c>
      <c r="BH5" s="594"/>
      <c r="BI5" s="594"/>
      <c r="BJ5" s="594"/>
      <c r="BK5" s="594"/>
      <c r="BL5" s="594"/>
      <c r="BM5" s="594"/>
      <c r="BN5" s="595"/>
      <c r="BO5" s="596">
        <v>99.9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90805</v>
      </c>
      <c r="S6" s="594"/>
      <c r="T6" s="594"/>
      <c r="U6" s="594"/>
      <c r="V6" s="594"/>
      <c r="W6" s="594"/>
      <c r="X6" s="594"/>
      <c r="Y6" s="595"/>
      <c r="Z6" s="596">
        <v>1</v>
      </c>
      <c r="AA6" s="596"/>
      <c r="AB6" s="596"/>
      <c r="AC6" s="596"/>
      <c r="AD6" s="597">
        <v>90805</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1522617</v>
      </c>
      <c r="BH6" s="594"/>
      <c r="BI6" s="594"/>
      <c r="BJ6" s="594"/>
      <c r="BK6" s="594"/>
      <c r="BL6" s="594"/>
      <c r="BM6" s="594"/>
      <c r="BN6" s="595"/>
      <c r="BO6" s="596">
        <v>99.9</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123594</v>
      </c>
      <c r="CS6" s="594"/>
      <c r="CT6" s="594"/>
      <c r="CU6" s="594"/>
      <c r="CV6" s="594"/>
      <c r="CW6" s="594"/>
      <c r="CX6" s="594"/>
      <c r="CY6" s="595"/>
      <c r="CZ6" s="596">
        <v>1.4</v>
      </c>
      <c r="DA6" s="596"/>
      <c r="DB6" s="596"/>
      <c r="DC6" s="596"/>
      <c r="DD6" s="602" t="s">
        <v>208</v>
      </c>
      <c r="DE6" s="594"/>
      <c r="DF6" s="594"/>
      <c r="DG6" s="594"/>
      <c r="DH6" s="594"/>
      <c r="DI6" s="594"/>
      <c r="DJ6" s="594"/>
      <c r="DK6" s="594"/>
      <c r="DL6" s="594"/>
      <c r="DM6" s="594"/>
      <c r="DN6" s="594"/>
      <c r="DO6" s="594"/>
      <c r="DP6" s="595"/>
      <c r="DQ6" s="602">
        <v>123594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2264</v>
      </c>
      <c r="S7" s="594"/>
      <c r="T7" s="594"/>
      <c r="U7" s="594"/>
      <c r="V7" s="594"/>
      <c r="W7" s="594"/>
      <c r="X7" s="594"/>
      <c r="Y7" s="595"/>
      <c r="Z7" s="596">
        <v>0</v>
      </c>
      <c r="AA7" s="596"/>
      <c r="AB7" s="596"/>
      <c r="AC7" s="596"/>
      <c r="AD7" s="597">
        <v>2264</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586712</v>
      </c>
      <c r="BH7" s="594"/>
      <c r="BI7" s="594"/>
      <c r="BJ7" s="594"/>
      <c r="BK7" s="594"/>
      <c r="BL7" s="594"/>
      <c r="BM7" s="594"/>
      <c r="BN7" s="595"/>
      <c r="BO7" s="596">
        <v>38.5</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1129363</v>
      </c>
      <c r="CS7" s="594"/>
      <c r="CT7" s="594"/>
      <c r="CU7" s="594"/>
      <c r="CV7" s="594"/>
      <c r="CW7" s="594"/>
      <c r="CX7" s="594"/>
      <c r="CY7" s="595"/>
      <c r="CZ7" s="596">
        <v>12.9</v>
      </c>
      <c r="DA7" s="596"/>
      <c r="DB7" s="596"/>
      <c r="DC7" s="596"/>
      <c r="DD7" s="602">
        <v>64731</v>
      </c>
      <c r="DE7" s="594"/>
      <c r="DF7" s="594"/>
      <c r="DG7" s="594"/>
      <c r="DH7" s="594"/>
      <c r="DI7" s="594"/>
      <c r="DJ7" s="594"/>
      <c r="DK7" s="594"/>
      <c r="DL7" s="594"/>
      <c r="DM7" s="594"/>
      <c r="DN7" s="594"/>
      <c r="DO7" s="594"/>
      <c r="DP7" s="595"/>
      <c r="DQ7" s="602">
        <v>961838</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4970</v>
      </c>
      <c r="S8" s="594"/>
      <c r="T8" s="594"/>
      <c r="U8" s="594"/>
      <c r="V8" s="594"/>
      <c r="W8" s="594"/>
      <c r="X8" s="594"/>
      <c r="Y8" s="595"/>
      <c r="Z8" s="596">
        <v>0.1</v>
      </c>
      <c r="AA8" s="596"/>
      <c r="AB8" s="596"/>
      <c r="AC8" s="596"/>
      <c r="AD8" s="597">
        <v>4970</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25165</v>
      </c>
      <c r="BH8" s="594"/>
      <c r="BI8" s="594"/>
      <c r="BJ8" s="594"/>
      <c r="BK8" s="594"/>
      <c r="BL8" s="594"/>
      <c r="BM8" s="594"/>
      <c r="BN8" s="595"/>
      <c r="BO8" s="596">
        <v>1.7</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2333201</v>
      </c>
      <c r="CS8" s="594"/>
      <c r="CT8" s="594"/>
      <c r="CU8" s="594"/>
      <c r="CV8" s="594"/>
      <c r="CW8" s="594"/>
      <c r="CX8" s="594"/>
      <c r="CY8" s="595"/>
      <c r="CZ8" s="596">
        <v>26.7</v>
      </c>
      <c r="DA8" s="596"/>
      <c r="DB8" s="596"/>
      <c r="DC8" s="596"/>
      <c r="DD8" s="602">
        <v>11785</v>
      </c>
      <c r="DE8" s="594"/>
      <c r="DF8" s="594"/>
      <c r="DG8" s="594"/>
      <c r="DH8" s="594"/>
      <c r="DI8" s="594"/>
      <c r="DJ8" s="594"/>
      <c r="DK8" s="594"/>
      <c r="DL8" s="594"/>
      <c r="DM8" s="594"/>
      <c r="DN8" s="594"/>
      <c r="DO8" s="594"/>
      <c r="DP8" s="595"/>
      <c r="DQ8" s="602">
        <v>1343964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4712</v>
      </c>
      <c r="S9" s="594"/>
      <c r="T9" s="594"/>
      <c r="U9" s="594"/>
      <c r="V9" s="594"/>
      <c r="W9" s="594"/>
      <c r="X9" s="594"/>
      <c r="Y9" s="595"/>
      <c r="Z9" s="596">
        <v>0.1</v>
      </c>
      <c r="AA9" s="596"/>
      <c r="AB9" s="596"/>
      <c r="AC9" s="596"/>
      <c r="AD9" s="597">
        <v>4712</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484675</v>
      </c>
      <c r="BH9" s="594"/>
      <c r="BI9" s="594"/>
      <c r="BJ9" s="594"/>
      <c r="BK9" s="594"/>
      <c r="BL9" s="594"/>
      <c r="BM9" s="594"/>
      <c r="BN9" s="595"/>
      <c r="BO9" s="596">
        <v>31.8</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683162</v>
      </c>
      <c r="CS9" s="594"/>
      <c r="CT9" s="594"/>
      <c r="CU9" s="594"/>
      <c r="CV9" s="594"/>
      <c r="CW9" s="594"/>
      <c r="CX9" s="594"/>
      <c r="CY9" s="595"/>
      <c r="CZ9" s="596">
        <v>7.8</v>
      </c>
      <c r="DA9" s="596"/>
      <c r="DB9" s="596"/>
      <c r="DC9" s="596"/>
      <c r="DD9" s="602">
        <v>34155</v>
      </c>
      <c r="DE9" s="594"/>
      <c r="DF9" s="594"/>
      <c r="DG9" s="594"/>
      <c r="DH9" s="594"/>
      <c r="DI9" s="594"/>
      <c r="DJ9" s="594"/>
      <c r="DK9" s="594"/>
      <c r="DL9" s="594"/>
      <c r="DM9" s="594"/>
      <c r="DN9" s="594"/>
      <c r="DO9" s="594"/>
      <c r="DP9" s="595"/>
      <c r="DQ9" s="602">
        <v>628977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318590</v>
      </c>
      <c r="S10" s="594"/>
      <c r="T10" s="594"/>
      <c r="U10" s="594"/>
      <c r="V10" s="594"/>
      <c r="W10" s="594"/>
      <c r="X10" s="594"/>
      <c r="Y10" s="595"/>
      <c r="Z10" s="596">
        <v>3.5</v>
      </c>
      <c r="AA10" s="596"/>
      <c r="AB10" s="596"/>
      <c r="AC10" s="596"/>
      <c r="AD10" s="597">
        <v>318590</v>
      </c>
      <c r="AE10" s="597"/>
      <c r="AF10" s="597"/>
      <c r="AG10" s="597"/>
      <c r="AH10" s="597"/>
      <c r="AI10" s="597"/>
      <c r="AJ10" s="597"/>
      <c r="AK10" s="597"/>
      <c r="AL10" s="598">
        <v>6.5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41243</v>
      </c>
      <c r="BH10" s="594"/>
      <c r="BI10" s="594"/>
      <c r="BJ10" s="594"/>
      <c r="BK10" s="594"/>
      <c r="BL10" s="594"/>
      <c r="BM10" s="594"/>
      <c r="BN10" s="595"/>
      <c r="BO10" s="596">
        <v>2.7</v>
      </c>
      <c r="BP10" s="596"/>
      <c r="BQ10" s="596"/>
      <c r="BR10" s="596"/>
      <c r="BS10" s="602" t="s">
        <v>109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13122</v>
      </c>
      <c r="CS10" s="594"/>
      <c r="CT10" s="594"/>
      <c r="CU10" s="594"/>
      <c r="CV10" s="594"/>
      <c r="CW10" s="594"/>
      <c r="CX10" s="594"/>
      <c r="CY10" s="595"/>
      <c r="CZ10" s="596">
        <v>0.2</v>
      </c>
      <c r="DA10" s="596"/>
      <c r="DB10" s="596"/>
      <c r="DC10" s="596"/>
      <c r="DD10" s="602" t="s">
        <v>109</v>
      </c>
      <c r="DE10" s="594"/>
      <c r="DF10" s="594"/>
      <c r="DG10" s="594"/>
      <c r="DH10" s="594"/>
      <c r="DI10" s="594"/>
      <c r="DJ10" s="594"/>
      <c r="DK10" s="594"/>
      <c r="DL10" s="594"/>
      <c r="DM10" s="594"/>
      <c r="DN10" s="594"/>
      <c r="DO10" s="594"/>
      <c r="DP10" s="595"/>
      <c r="DQ10" s="602">
        <v>1401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35629</v>
      </c>
      <c r="BH11" s="594"/>
      <c r="BI11" s="594"/>
      <c r="BJ11" s="594"/>
      <c r="BK11" s="594"/>
      <c r="BL11" s="594"/>
      <c r="BM11" s="594"/>
      <c r="BN11" s="595"/>
      <c r="BO11" s="596">
        <v>2.2999999999999998</v>
      </c>
      <c r="BP11" s="596"/>
      <c r="BQ11" s="596"/>
      <c r="BR11" s="596"/>
      <c r="BS11" s="602" t="s">
        <v>109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806897</v>
      </c>
      <c r="CS11" s="594"/>
      <c r="CT11" s="594"/>
      <c r="CU11" s="594"/>
      <c r="CV11" s="594"/>
      <c r="CW11" s="594"/>
      <c r="CX11" s="594"/>
      <c r="CY11" s="595"/>
      <c r="CZ11" s="596">
        <v>9.1999999999999993</v>
      </c>
      <c r="DA11" s="596"/>
      <c r="DB11" s="596"/>
      <c r="DC11" s="596"/>
      <c r="DD11" s="602">
        <v>260471</v>
      </c>
      <c r="DE11" s="594"/>
      <c r="DF11" s="594"/>
      <c r="DG11" s="594"/>
      <c r="DH11" s="594"/>
      <c r="DI11" s="594"/>
      <c r="DJ11" s="594"/>
      <c r="DK11" s="594"/>
      <c r="DL11" s="594"/>
      <c r="DM11" s="594"/>
      <c r="DN11" s="594"/>
      <c r="DO11" s="594"/>
      <c r="DP11" s="595"/>
      <c r="DQ11" s="602">
        <v>402065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728325</v>
      </c>
      <c r="BH12" s="594"/>
      <c r="BI12" s="594"/>
      <c r="BJ12" s="594"/>
      <c r="BK12" s="594"/>
      <c r="BL12" s="594"/>
      <c r="BM12" s="594"/>
      <c r="BN12" s="595"/>
      <c r="BO12" s="596">
        <v>47.8</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251958</v>
      </c>
      <c r="CS12" s="594"/>
      <c r="CT12" s="594"/>
      <c r="CU12" s="594"/>
      <c r="CV12" s="594"/>
      <c r="CW12" s="594"/>
      <c r="CX12" s="594"/>
      <c r="CY12" s="595"/>
      <c r="CZ12" s="596">
        <v>2.9</v>
      </c>
      <c r="DA12" s="596"/>
      <c r="DB12" s="596"/>
      <c r="DC12" s="596"/>
      <c r="DD12" s="602">
        <v>67185</v>
      </c>
      <c r="DE12" s="594"/>
      <c r="DF12" s="594"/>
      <c r="DG12" s="594"/>
      <c r="DH12" s="594"/>
      <c r="DI12" s="594"/>
      <c r="DJ12" s="594"/>
      <c r="DK12" s="594"/>
      <c r="DL12" s="594"/>
      <c r="DM12" s="594"/>
      <c r="DN12" s="594"/>
      <c r="DO12" s="594"/>
      <c r="DP12" s="595"/>
      <c r="DQ12" s="602">
        <v>194175</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12246</v>
      </c>
      <c r="S13" s="594"/>
      <c r="T13" s="594"/>
      <c r="U13" s="594"/>
      <c r="V13" s="594"/>
      <c r="W13" s="594"/>
      <c r="X13" s="594"/>
      <c r="Y13" s="595"/>
      <c r="Z13" s="596">
        <v>0.1</v>
      </c>
      <c r="AA13" s="596"/>
      <c r="AB13" s="596"/>
      <c r="AC13" s="596"/>
      <c r="AD13" s="597">
        <v>12246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724262</v>
      </c>
      <c r="BH13" s="594"/>
      <c r="BI13" s="594"/>
      <c r="BJ13" s="594"/>
      <c r="BK13" s="594"/>
      <c r="BL13" s="594"/>
      <c r="BM13" s="594"/>
      <c r="BN13" s="595"/>
      <c r="BO13" s="596">
        <v>47.5</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754542</v>
      </c>
      <c r="CS13" s="594"/>
      <c r="CT13" s="594"/>
      <c r="CU13" s="594"/>
      <c r="CV13" s="594"/>
      <c r="CW13" s="594"/>
      <c r="CX13" s="594"/>
      <c r="CY13" s="595"/>
      <c r="CZ13" s="596">
        <v>8.6</v>
      </c>
      <c r="DA13" s="596"/>
      <c r="DB13" s="596"/>
      <c r="DC13" s="596"/>
      <c r="DD13" s="602">
        <v>603700</v>
      </c>
      <c r="DE13" s="594"/>
      <c r="DF13" s="594"/>
      <c r="DG13" s="594"/>
      <c r="DH13" s="594"/>
      <c r="DI13" s="594"/>
      <c r="DJ13" s="594"/>
      <c r="DK13" s="594"/>
      <c r="DL13" s="594"/>
      <c r="DM13" s="594"/>
      <c r="DN13" s="594"/>
      <c r="DO13" s="594"/>
      <c r="DP13" s="595"/>
      <c r="DQ13" s="602">
        <v>362845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48008</v>
      </c>
      <c r="BH14" s="594"/>
      <c r="BI14" s="594"/>
      <c r="BJ14" s="594"/>
      <c r="BK14" s="594"/>
      <c r="BL14" s="594"/>
      <c r="BM14" s="594"/>
      <c r="BN14" s="595"/>
      <c r="BO14" s="596">
        <v>3.2</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495964</v>
      </c>
      <c r="CS14" s="594"/>
      <c r="CT14" s="594"/>
      <c r="CU14" s="594"/>
      <c r="CV14" s="594"/>
      <c r="CW14" s="594"/>
      <c r="CX14" s="594"/>
      <c r="CY14" s="595"/>
      <c r="CZ14" s="596">
        <v>5.7</v>
      </c>
      <c r="DA14" s="596"/>
      <c r="DB14" s="596"/>
      <c r="DC14" s="596"/>
      <c r="DD14" s="602">
        <v>26112</v>
      </c>
      <c r="DE14" s="594"/>
      <c r="DF14" s="594"/>
      <c r="DG14" s="594"/>
      <c r="DH14" s="594"/>
      <c r="DI14" s="594"/>
      <c r="DJ14" s="594"/>
      <c r="DK14" s="594"/>
      <c r="DL14" s="594"/>
      <c r="DM14" s="594"/>
      <c r="DN14" s="594"/>
      <c r="DO14" s="594"/>
      <c r="DP14" s="595"/>
      <c r="DQ14" s="602">
        <v>259094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2775</v>
      </c>
      <c r="S15" s="594"/>
      <c r="T15" s="594"/>
      <c r="U15" s="594"/>
      <c r="V15" s="594"/>
      <c r="W15" s="594"/>
      <c r="X15" s="594"/>
      <c r="Y15" s="595"/>
      <c r="Z15" s="596">
        <v>0</v>
      </c>
      <c r="AA15" s="596"/>
      <c r="AB15" s="596"/>
      <c r="AC15" s="596"/>
      <c r="AD15" s="597">
        <v>2775</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159572</v>
      </c>
      <c r="BH15" s="594"/>
      <c r="BI15" s="594"/>
      <c r="BJ15" s="594"/>
      <c r="BK15" s="594"/>
      <c r="BL15" s="594"/>
      <c r="BM15" s="594"/>
      <c r="BN15" s="595"/>
      <c r="BO15" s="596">
        <v>10.5</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1372009</v>
      </c>
      <c r="CS15" s="594"/>
      <c r="CT15" s="594"/>
      <c r="CU15" s="594"/>
      <c r="CV15" s="594"/>
      <c r="CW15" s="594"/>
      <c r="CX15" s="594"/>
      <c r="CY15" s="595"/>
      <c r="CZ15" s="596">
        <v>15.7</v>
      </c>
      <c r="DA15" s="596"/>
      <c r="DB15" s="596"/>
      <c r="DC15" s="596"/>
      <c r="DD15" s="602">
        <v>235063</v>
      </c>
      <c r="DE15" s="594"/>
      <c r="DF15" s="594"/>
      <c r="DG15" s="594"/>
      <c r="DH15" s="594"/>
      <c r="DI15" s="594"/>
      <c r="DJ15" s="594"/>
      <c r="DK15" s="594"/>
      <c r="DL15" s="594"/>
      <c r="DM15" s="594"/>
      <c r="DN15" s="594"/>
      <c r="DO15" s="594"/>
      <c r="DP15" s="595"/>
      <c r="DQ15" s="602">
        <v>1094655</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3161787</v>
      </c>
      <c r="S16" s="594"/>
      <c r="T16" s="594"/>
      <c r="U16" s="594"/>
      <c r="V16" s="594"/>
      <c r="W16" s="594"/>
      <c r="X16" s="594"/>
      <c r="Y16" s="595"/>
      <c r="Z16" s="596">
        <v>34.5</v>
      </c>
      <c r="AA16" s="596"/>
      <c r="AB16" s="596"/>
      <c r="AC16" s="596"/>
      <c r="AD16" s="597">
        <v>2871757</v>
      </c>
      <c r="AE16" s="597"/>
      <c r="AF16" s="597"/>
      <c r="AG16" s="597"/>
      <c r="AH16" s="597"/>
      <c r="AI16" s="597"/>
      <c r="AJ16" s="597"/>
      <c r="AK16" s="597"/>
      <c r="AL16" s="598">
        <v>58.5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40635</v>
      </c>
      <c r="CS16" s="594"/>
      <c r="CT16" s="594"/>
      <c r="CU16" s="594"/>
      <c r="CV16" s="594"/>
      <c r="CW16" s="594"/>
      <c r="CX16" s="594"/>
      <c r="CY16" s="595"/>
      <c r="CZ16" s="596">
        <v>0.5</v>
      </c>
      <c r="DA16" s="596"/>
      <c r="DB16" s="596"/>
      <c r="DC16" s="596"/>
      <c r="DD16" s="602" t="s">
        <v>109</v>
      </c>
      <c r="DE16" s="594"/>
      <c r="DF16" s="594"/>
      <c r="DG16" s="594"/>
      <c r="DH16" s="594"/>
      <c r="DI16" s="594"/>
      <c r="DJ16" s="594"/>
      <c r="DK16" s="594"/>
      <c r="DL16" s="594"/>
      <c r="DM16" s="594"/>
      <c r="DN16" s="594"/>
      <c r="DO16" s="594"/>
      <c r="DP16" s="595"/>
      <c r="DQ16" s="602">
        <v>7372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2871757</v>
      </c>
      <c r="S17" s="594"/>
      <c r="T17" s="594"/>
      <c r="U17" s="594"/>
      <c r="V17" s="594"/>
      <c r="W17" s="594"/>
      <c r="X17" s="594"/>
      <c r="Y17" s="595"/>
      <c r="Z17" s="596">
        <v>31.3</v>
      </c>
      <c r="AA17" s="596"/>
      <c r="AB17" s="596"/>
      <c r="AC17" s="596"/>
      <c r="AD17" s="597">
        <v>2871757</v>
      </c>
      <c r="AE17" s="597"/>
      <c r="AF17" s="597"/>
      <c r="AG17" s="597"/>
      <c r="AH17" s="597"/>
      <c r="AI17" s="597"/>
      <c r="AJ17" s="597"/>
      <c r="AK17" s="597"/>
      <c r="AL17" s="598">
        <v>58.5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742029</v>
      </c>
      <c r="CS17" s="594"/>
      <c r="CT17" s="594"/>
      <c r="CU17" s="594"/>
      <c r="CV17" s="594"/>
      <c r="CW17" s="594"/>
      <c r="CX17" s="594"/>
      <c r="CY17" s="595"/>
      <c r="CZ17" s="596">
        <v>8.5</v>
      </c>
      <c r="DA17" s="596"/>
      <c r="DB17" s="596"/>
      <c r="DC17" s="596"/>
      <c r="DD17" s="602" t="s">
        <v>109</v>
      </c>
      <c r="DE17" s="594"/>
      <c r="DF17" s="594"/>
      <c r="DG17" s="594"/>
      <c r="DH17" s="594"/>
      <c r="DI17" s="594"/>
      <c r="DJ17" s="594"/>
      <c r="DK17" s="594"/>
      <c r="DL17" s="594"/>
      <c r="DM17" s="594"/>
      <c r="DN17" s="594"/>
      <c r="DO17" s="594"/>
      <c r="DP17" s="595"/>
      <c r="DQ17" s="602">
        <v>689845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290030</v>
      </c>
      <c r="S18" s="594"/>
      <c r="T18" s="594"/>
      <c r="U18" s="594"/>
      <c r="V18" s="594"/>
      <c r="W18" s="594"/>
      <c r="X18" s="594"/>
      <c r="Y18" s="595"/>
      <c r="Z18" s="596">
        <v>3.2</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871</v>
      </c>
      <c r="BH19" s="594"/>
      <c r="BI19" s="594"/>
      <c r="BJ19" s="594"/>
      <c r="BK19" s="594"/>
      <c r="BL19" s="594"/>
      <c r="BM19" s="594"/>
      <c r="BN19" s="595"/>
      <c r="BO19" s="596">
        <v>0.1</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5121637</v>
      </c>
      <c r="S20" s="594"/>
      <c r="T20" s="594"/>
      <c r="U20" s="594"/>
      <c r="V20" s="594"/>
      <c r="W20" s="594"/>
      <c r="X20" s="594"/>
      <c r="Y20" s="595"/>
      <c r="Z20" s="596">
        <v>55.9</v>
      </c>
      <c r="AA20" s="596"/>
      <c r="AB20" s="596"/>
      <c r="AC20" s="596"/>
      <c r="AD20" s="597">
        <v>4831607</v>
      </c>
      <c r="AE20" s="597"/>
      <c r="AF20" s="597"/>
      <c r="AG20" s="597"/>
      <c r="AH20" s="597"/>
      <c r="AI20" s="597"/>
      <c r="AJ20" s="597"/>
      <c r="AK20" s="597"/>
      <c r="AL20" s="598">
        <v>98.4</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871</v>
      </c>
      <c r="BH20" s="594"/>
      <c r="BI20" s="594"/>
      <c r="BJ20" s="594"/>
      <c r="BK20" s="594"/>
      <c r="BL20" s="594"/>
      <c r="BM20" s="594"/>
      <c r="BN20" s="595"/>
      <c r="BO20" s="596">
        <v>0.1</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8746476</v>
      </c>
      <c r="CS20" s="594"/>
      <c r="CT20" s="594"/>
      <c r="CU20" s="594"/>
      <c r="CV20" s="594"/>
      <c r="CW20" s="594"/>
      <c r="CX20" s="594"/>
      <c r="CY20" s="595"/>
      <c r="CZ20" s="596">
        <v>100</v>
      </c>
      <c r="DA20" s="596"/>
      <c r="DB20" s="596"/>
      <c r="DC20" s="596"/>
      <c r="DD20" s="602">
        <v>1303202</v>
      </c>
      <c r="DE20" s="594"/>
      <c r="DF20" s="594"/>
      <c r="DG20" s="594"/>
      <c r="DH20" s="594"/>
      <c r="DI20" s="594"/>
      <c r="DJ20" s="594"/>
      <c r="DK20" s="594"/>
      <c r="DL20" s="594"/>
      <c r="DM20" s="594"/>
      <c r="DN20" s="594"/>
      <c r="DO20" s="594"/>
      <c r="DP20" s="595"/>
      <c r="DQ20" s="602">
        <v>6069825</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2487</v>
      </c>
      <c r="S21" s="594"/>
      <c r="T21" s="594"/>
      <c r="U21" s="594"/>
      <c r="V21" s="594"/>
      <c r="W21" s="594"/>
      <c r="X21" s="594"/>
      <c r="Y21" s="595"/>
      <c r="Z21" s="596">
        <v>0</v>
      </c>
      <c r="AA21" s="596"/>
      <c r="AB21" s="596"/>
      <c r="AC21" s="596"/>
      <c r="AD21" s="597">
        <v>2487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871</v>
      </c>
      <c r="BH21" s="594"/>
      <c r="BI21" s="594"/>
      <c r="BJ21" s="594"/>
      <c r="BK21" s="594"/>
      <c r="BL21" s="594"/>
      <c r="BM21" s="594"/>
      <c r="BN21" s="595"/>
      <c r="BO21" s="596">
        <v>0.1</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26255</v>
      </c>
      <c r="S22" s="594"/>
      <c r="T22" s="594"/>
      <c r="U22" s="594"/>
      <c r="V22" s="594"/>
      <c r="W22" s="594"/>
      <c r="X22" s="594"/>
      <c r="Y22" s="595"/>
      <c r="Z22" s="596">
        <v>0.3</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85734</v>
      </c>
      <c r="S23" s="594"/>
      <c r="T23" s="594"/>
      <c r="U23" s="594"/>
      <c r="V23" s="594"/>
      <c r="W23" s="594"/>
      <c r="X23" s="594"/>
      <c r="Y23" s="595"/>
      <c r="Z23" s="596">
        <v>0.9</v>
      </c>
      <c r="AA23" s="596"/>
      <c r="AB23" s="596"/>
      <c r="AC23" s="596"/>
      <c r="AD23" s="597">
        <v>2158</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12086</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3470704</v>
      </c>
      <c r="CS24" s="583"/>
      <c r="CT24" s="583"/>
      <c r="CU24" s="583"/>
      <c r="CV24" s="583"/>
      <c r="CW24" s="583"/>
      <c r="CX24" s="583"/>
      <c r="CY24" s="584"/>
      <c r="CZ24" s="622">
        <v>39.700000000000003</v>
      </c>
      <c r="DA24" s="623"/>
      <c r="DB24" s="623"/>
      <c r="DC24" s="624"/>
      <c r="DD24" s="621">
        <v>2560986</v>
      </c>
      <c r="DE24" s="583"/>
      <c r="DF24" s="583"/>
      <c r="DG24" s="583"/>
      <c r="DH24" s="583"/>
      <c r="DI24" s="583"/>
      <c r="DJ24" s="583"/>
      <c r="DK24" s="584"/>
      <c r="DL24" s="621">
        <v>2475681</v>
      </c>
      <c r="DM24" s="583"/>
      <c r="DN24" s="583"/>
      <c r="DO24" s="583"/>
      <c r="DP24" s="583"/>
      <c r="DQ24" s="583"/>
      <c r="DR24" s="583"/>
      <c r="DS24" s="583"/>
      <c r="DT24" s="583"/>
      <c r="DU24" s="583"/>
      <c r="DV24" s="584"/>
      <c r="DW24" s="587">
        <v>47.7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1355894</v>
      </c>
      <c r="S25" s="594"/>
      <c r="T25" s="594"/>
      <c r="U25" s="594"/>
      <c r="V25" s="594"/>
      <c r="W25" s="594"/>
      <c r="X25" s="594"/>
      <c r="Y25" s="595"/>
      <c r="Z25" s="596">
        <v>14.8</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1516669</v>
      </c>
      <c r="CS25" s="625"/>
      <c r="CT25" s="625"/>
      <c r="CU25" s="625"/>
      <c r="CV25" s="625"/>
      <c r="CW25" s="625"/>
      <c r="CX25" s="625"/>
      <c r="CY25" s="626"/>
      <c r="CZ25" s="627">
        <v>17.3</v>
      </c>
      <c r="DA25" s="628"/>
      <c r="DB25" s="628"/>
      <c r="DC25" s="629"/>
      <c r="DD25" s="602">
        <v>1463999</v>
      </c>
      <c r="DE25" s="625"/>
      <c r="DF25" s="625"/>
      <c r="DG25" s="625"/>
      <c r="DH25" s="625"/>
      <c r="DI25" s="625"/>
      <c r="DJ25" s="625"/>
      <c r="DK25" s="626"/>
      <c r="DL25" s="602">
        <v>1441689</v>
      </c>
      <c r="DM25" s="625"/>
      <c r="DN25" s="625"/>
      <c r="DO25" s="625"/>
      <c r="DP25" s="625"/>
      <c r="DQ25" s="625"/>
      <c r="DR25" s="625"/>
      <c r="DS25" s="625"/>
      <c r="DT25" s="625"/>
      <c r="DU25" s="625"/>
      <c r="DV25" s="626"/>
      <c r="DW25" s="598">
        <v>27.8</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v>72097</v>
      </c>
      <c r="S26" s="594"/>
      <c r="T26" s="594"/>
      <c r="U26" s="594"/>
      <c r="V26" s="594"/>
      <c r="W26" s="594"/>
      <c r="X26" s="594"/>
      <c r="Y26" s="595"/>
      <c r="Z26" s="596">
        <v>0.8</v>
      </c>
      <c r="AA26" s="596"/>
      <c r="AB26" s="596"/>
      <c r="AC26" s="596"/>
      <c r="AD26" s="597">
        <v>72097</v>
      </c>
      <c r="AE26" s="597"/>
      <c r="AF26" s="597"/>
      <c r="AG26" s="597"/>
      <c r="AH26" s="597"/>
      <c r="AI26" s="597"/>
      <c r="AJ26" s="597"/>
      <c r="AK26" s="597"/>
      <c r="AL26" s="598">
        <v>1.5</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1000747</v>
      </c>
      <c r="CS26" s="594"/>
      <c r="CT26" s="594"/>
      <c r="CU26" s="594"/>
      <c r="CV26" s="594"/>
      <c r="CW26" s="594"/>
      <c r="CX26" s="594"/>
      <c r="CY26" s="595"/>
      <c r="CZ26" s="627">
        <v>11.4</v>
      </c>
      <c r="DA26" s="628"/>
      <c r="DB26" s="628"/>
      <c r="DC26" s="629"/>
      <c r="DD26" s="602">
        <v>958487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859916</v>
      </c>
      <c r="S27" s="594"/>
      <c r="T27" s="594"/>
      <c r="U27" s="594"/>
      <c r="V27" s="594"/>
      <c r="W27" s="594"/>
      <c r="X27" s="594"/>
      <c r="Y27" s="595"/>
      <c r="Z27" s="596">
        <v>9.4</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1523488</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1212006</v>
      </c>
      <c r="CS27" s="625"/>
      <c r="CT27" s="625"/>
      <c r="CU27" s="625"/>
      <c r="CV27" s="625"/>
      <c r="CW27" s="625"/>
      <c r="CX27" s="625"/>
      <c r="CY27" s="626"/>
      <c r="CZ27" s="627">
        <v>13.9</v>
      </c>
      <c r="DA27" s="628"/>
      <c r="DB27" s="628"/>
      <c r="DC27" s="629"/>
      <c r="DD27" s="602">
        <v>407142</v>
      </c>
      <c r="DE27" s="625"/>
      <c r="DF27" s="625"/>
      <c r="DG27" s="625"/>
      <c r="DH27" s="625"/>
      <c r="DI27" s="625"/>
      <c r="DJ27" s="625"/>
      <c r="DK27" s="626"/>
      <c r="DL27" s="602">
        <v>344147</v>
      </c>
      <c r="DM27" s="625"/>
      <c r="DN27" s="625"/>
      <c r="DO27" s="625"/>
      <c r="DP27" s="625"/>
      <c r="DQ27" s="625"/>
      <c r="DR27" s="625"/>
      <c r="DS27" s="625"/>
      <c r="DT27" s="625"/>
      <c r="DU27" s="625"/>
      <c r="DV27" s="626"/>
      <c r="DW27" s="598">
        <v>6.6</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6425</v>
      </c>
      <c r="S28" s="594"/>
      <c r="T28" s="594"/>
      <c r="U28" s="594"/>
      <c r="V28" s="594"/>
      <c r="W28" s="594"/>
      <c r="X28" s="594"/>
      <c r="Y28" s="595"/>
      <c r="Z28" s="596">
        <v>0.1</v>
      </c>
      <c r="AA28" s="596"/>
      <c r="AB28" s="596"/>
      <c r="AC28" s="596"/>
      <c r="AD28" s="597" t="s">
        <v>109</v>
      </c>
      <c r="AE28" s="597"/>
      <c r="AF28" s="597"/>
      <c r="AG28" s="597"/>
      <c r="AH28" s="597"/>
      <c r="AI28" s="597"/>
      <c r="AJ28" s="597"/>
      <c r="AK28" s="597"/>
      <c r="AL28" s="598" t="s">
        <v>109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742029</v>
      </c>
      <c r="CS28" s="594"/>
      <c r="CT28" s="594"/>
      <c r="CU28" s="594"/>
      <c r="CV28" s="594"/>
      <c r="CW28" s="594"/>
      <c r="CX28" s="594"/>
      <c r="CY28" s="595"/>
      <c r="CZ28" s="627">
        <v>8.5</v>
      </c>
      <c r="DA28" s="628"/>
      <c r="DB28" s="628"/>
      <c r="DC28" s="629"/>
      <c r="DD28" s="602">
        <v>689845</v>
      </c>
      <c r="DE28" s="594"/>
      <c r="DF28" s="594"/>
      <c r="DG28" s="594"/>
      <c r="DH28" s="594"/>
      <c r="DI28" s="594"/>
      <c r="DJ28" s="594"/>
      <c r="DK28" s="595"/>
      <c r="DL28" s="602">
        <v>689845</v>
      </c>
      <c r="DM28" s="594"/>
      <c r="DN28" s="594"/>
      <c r="DO28" s="594"/>
      <c r="DP28" s="594"/>
      <c r="DQ28" s="594"/>
      <c r="DR28" s="594"/>
      <c r="DS28" s="594"/>
      <c r="DT28" s="594"/>
      <c r="DU28" s="594"/>
      <c r="DV28" s="595"/>
      <c r="DW28" s="598">
        <v>13.3</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14941</v>
      </c>
      <c r="S29" s="594"/>
      <c r="T29" s="594"/>
      <c r="U29" s="594"/>
      <c r="V29" s="594"/>
      <c r="W29" s="594"/>
      <c r="X29" s="594"/>
      <c r="Y29" s="595"/>
      <c r="Z29" s="596">
        <v>0.2</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742029</v>
      </c>
      <c r="CS29" s="625"/>
      <c r="CT29" s="625"/>
      <c r="CU29" s="625"/>
      <c r="CV29" s="625"/>
      <c r="CW29" s="625"/>
      <c r="CX29" s="625"/>
      <c r="CY29" s="626"/>
      <c r="CZ29" s="627">
        <v>8.5</v>
      </c>
      <c r="DA29" s="628"/>
      <c r="DB29" s="628"/>
      <c r="DC29" s="629"/>
      <c r="DD29" s="602">
        <v>689845</v>
      </c>
      <c r="DE29" s="625"/>
      <c r="DF29" s="625"/>
      <c r="DG29" s="625"/>
      <c r="DH29" s="625"/>
      <c r="DI29" s="625"/>
      <c r="DJ29" s="625"/>
      <c r="DK29" s="626"/>
      <c r="DL29" s="602">
        <v>689845</v>
      </c>
      <c r="DM29" s="625"/>
      <c r="DN29" s="625"/>
      <c r="DO29" s="625"/>
      <c r="DP29" s="625"/>
      <c r="DQ29" s="625"/>
      <c r="DR29" s="625"/>
      <c r="DS29" s="625"/>
      <c r="DT29" s="625"/>
      <c r="DU29" s="625"/>
      <c r="DV29" s="626"/>
      <c r="DW29" s="598">
        <v>13.3</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226012</v>
      </c>
      <c r="S30" s="594"/>
      <c r="T30" s="594"/>
      <c r="U30" s="594"/>
      <c r="V30" s="594"/>
      <c r="W30" s="594"/>
      <c r="X30" s="594"/>
      <c r="Y30" s="595"/>
      <c r="Z30" s="596">
        <v>2.5</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98.4</v>
      </c>
      <c r="BH30" s="652"/>
      <c r="BI30" s="652"/>
      <c r="BJ30" s="652"/>
      <c r="BK30" s="652"/>
      <c r="BL30" s="652"/>
      <c r="BM30" s="588">
        <v>93.4</v>
      </c>
      <c r="BN30" s="652"/>
      <c r="BO30" s="652"/>
      <c r="BP30" s="652"/>
      <c r="BQ30" s="653"/>
      <c r="BR30" s="651">
        <v>98.5</v>
      </c>
      <c r="BS30" s="652"/>
      <c r="BT30" s="652"/>
      <c r="BU30" s="652"/>
      <c r="BV30" s="652"/>
      <c r="BW30" s="652"/>
      <c r="BX30" s="588">
        <v>93.4</v>
      </c>
      <c r="BY30" s="652"/>
      <c r="BZ30" s="652"/>
      <c r="CA30" s="652"/>
      <c r="CB30" s="653"/>
      <c r="CD30" s="656"/>
      <c r="CE30" s="657"/>
      <c r="CF30" s="607" t="s">
        <v>291</v>
      </c>
      <c r="CG30" s="608"/>
      <c r="CH30" s="608"/>
      <c r="CI30" s="608"/>
      <c r="CJ30" s="608"/>
      <c r="CK30" s="608"/>
      <c r="CL30" s="608"/>
      <c r="CM30" s="608"/>
      <c r="CN30" s="608"/>
      <c r="CO30" s="608"/>
      <c r="CP30" s="608"/>
      <c r="CQ30" s="609"/>
      <c r="CR30" s="593">
        <v>670956</v>
      </c>
      <c r="CS30" s="594"/>
      <c r="CT30" s="594"/>
      <c r="CU30" s="594"/>
      <c r="CV30" s="594"/>
      <c r="CW30" s="594"/>
      <c r="CX30" s="594"/>
      <c r="CY30" s="595"/>
      <c r="CZ30" s="627">
        <v>7.7</v>
      </c>
      <c r="DA30" s="628"/>
      <c r="DB30" s="628"/>
      <c r="DC30" s="629"/>
      <c r="DD30" s="602">
        <v>620155</v>
      </c>
      <c r="DE30" s="594"/>
      <c r="DF30" s="594"/>
      <c r="DG30" s="594"/>
      <c r="DH30" s="594"/>
      <c r="DI30" s="594"/>
      <c r="DJ30" s="594"/>
      <c r="DK30" s="595"/>
      <c r="DL30" s="602">
        <v>620155</v>
      </c>
      <c r="DM30" s="594"/>
      <c r="DN30" s="594"/>
      <c r="DO30" s="594"/>
      <c r="DP30" s="594"/>
      <c r="DQ30" s="594"/>
      <c r="DR30" s="594"/>
      <c r="DS30" s="594"/>
      <c r="DT30" s="594"/>
      <c r="DU30" s="594"/>
      <c r="DV30" s="595"/>
      <c r="DW30" s="598">
        <v>11.9</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421274</v>
      </c>
      <c r="S31" s="594"/>
      <c r="T31" s="594"/>
      <c r="U31" s="594"/>
      <c r="V31" s="594"/>
      <c r="W31" s="594"/>
      <c r="X31" s="594"/>
      <c r="Y31" s="595"/>
      <c r="Z31" s="596">
        <v>4.5999999999999996</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98.5</v>
      </c>
      <c r="BH31" s="625"/>
      <c r="BI31" s="625"/>
      <c r="BJ31" s="625"/>
      <c r="BK31" s="625"/>
      <c r="BL31" s="625"/>
      <c r="BM31" s="599">
        <v>95.2</v>
      </c>
      <c r="BN31" s="649"/>
      <c r="BO31" s="649"/>
      <c r="BP31" s="649"/>
      <c r="BQ31" s="650"/>
      <c r="BR31" s="648">
        <v>98.8</v>
      </c>
      <c r="BS31" s="625"/>
      <c r="BT31" s="625"/>
      <c r="BU31" s="625"/>
      <c r="BV31" s="625"/>
      <c r="BW31" s="625"/>
      <c r="BX31" s="599">
        <v>95.2</v>
      </c>
      <c r="BY31" s="649"/>
      <c r="BZ31" s="649"/>
      <c r="CA31" s="649"/>
      <c r="CB31" s="650"/>
      <c r="CD31" s="656"/>
      <c r="CE31" s="657"/>
      <c r="CF31" s="607" t="s">
        <v>295</v>
      </c>
      <c r="CG31" s="608"/>
      <c r="CH31" s="608"/>
      <c r="CI31" s="608"/>
      <c r="CJ31" s="608"/>
      <c r="CK31" s="608"/>
      <c r="CL31" s="608"/>
      <c r="CM31" s="608"/>
      <c r="CN31" s="608"/>
      <c r="CO31" s="608"/>
      <c r="CP31" s="608"/>
      <c r="CQ31" s="609"/>
      <c r="CR31" s="593">
        <v>71073</v>
      </c>
      <c r="CS31" s="625"/>
      <c r="CT31" s="625"/>
      <c r="CU31" s="625"/>
      <c r="CV31" s="625"/>
      <c r="CW31" s="625"/>
      <c r="CX31" s="625"/>
      <c r="CY31" s="626"/>
      <c r="CZ31" s="627">
        <v>0.8</v>
      </c>
      <c r="DA31" s="628"/>
      <c r="DB31" s="628"/>
      <c r="DC31" s="629"/>
      <c r="DD31" s="602">
        <v>69690</v>
      </c>
      <c r="DE31" s="625"/>
      <c r="DF31" s="625"/>
      <c r="DG31" s="625"/>
      <c r="DH31" s="625"/>
      <c r="DI31" s="625"/>
      <c r="DJ31" s="625"/>
      <c r="DK31" s="626"/>
      <c r="DL31" s="602">
        <v>69690</v>
      </c>
      <c r="DM31" s="625"/>
      <c r="DN31" s="625"/>
      <c r="DO31" s="625"/>
      <c r="DP31" s="625"/>
      <c r="DQ31" s="625"/>
      <c r="DR31" s="625"/>
      <c r="DS31" s="625"/>
      <c r="DT31" s="625"/>
      <c r="DU31" s="625"/>
      <c r="DV31" s="626"/>
      <c r="DW31" s="598">
        <v>1.3</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159468</v>
      </c>
      <c r="S32" s="594"/>
      <c r="T32" s="594"/>
      <c r="U32" s="594"/>
      <c r="V32" s="594"/>
      <c r="W32" s="594"/>
      <c r="X32" s="594"/>
      <c r="Y32" s="595"/>
      <c r="Z32" s="596">
        <v>1.7</v>
      </c>
      <c r="AA32" s="596"/>
      <c r="AB32" s="596"/>
      <c r="AC32" s="596"/>
      <c r="AD32" s="597">
        <v>1103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97.9</v>
      </c>
      <c r="BH32" s="661"/>
      <c r="BI32" s="661"/>
      <c r="BJ32" s="661"/>
      <c r="BK32" s="661"/>
      <c r="BL32" s="661"/>
      <c r="BM32" s="662">
        <v>90.5</v>
      </c>
      <c r="BN32" s="661"/>
      <c r="BO32" s="661"/>
      <c r="BP32" s="661"/>
      <c r="BQ32" s="663"/>
      <c r="BR32" s="660">
        <v>97.9</v>
      </c>
      <c r="BS32" s="661"/>
      <c r="BT32" s="661"/>
      <c r="BU32" s="661"/>
      <c r="BV32" s="661"/>
      <c r="BW32" s="661"/>
      <c r="BX32" s="662">
        <v>90.7</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799500</v>
      </c>
      <c r="S33" s="594"/>
      <c r="T33" s="594"/>
      <c r="U33" s="594"/>
      <c r="V33" s="594"/>
      <c r="W33" s="594"/>
      <c r="X33" s="594"/>
      <c r="Y33" s="595"/>
      <c r="Z33" s="596">
        <v>8.6999999999999993</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3931935</v>
      </c>
      <c r="CS33" s="625"/>
      <c r="CT33" s="625"/>
      <c r="CU33" s="625"/>
      <c r="CV33" s="625"/>
      <c r="CW33" s="625"/>
      <c r="CX33" s="625"/>
      <c r="CY33" s="626"/>
      <c r="CZ33" s="627">
        <v>45</v>
      </c>
      <c r="DA33" s="628"/>
      <c r="DB33" s="628"/>
      <c r="DC33" s="629"/>
      <c r="DD33" s="602">
        <v>2977554</v>
      </c>
      <c r="DE33" s="625"/>
      <c r="DF33" s="625"/>
      <c r="DG33" s="625"/>
      <c r="DH33" s="625"/>
      <c r="DI33" s="625"/>
      <c r="DJ33" s="625"/>
      <c r="DK33" s="626"/>
      <c r="DL33" s="602">
        <v>2186736</v>
      </c>
      <c r="DM33" s="625"/>
      <c r="DN33" s="625"/>
      <c r="DO33" s="625"/>
      <c r="DP33" s="625"/>
      <c r="DQ33" s="625"/>
      <c r="DR33" s="625"/>
      <c r="DS33" s="625"/>
      <c r="DT33" s="625"/>
      <c r="DU33" s="625"/>
      <c r="DV33" s="626"/>
      <c r="DW33" s="598">
        <v>42.1</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1162631</v>
      </c>
      <c r="CS34" s="594"/>
      <c r="CT34" s="594"/>
      <c r="CU34" s="594"/>
      <c r="CV34" s="594"/>
      <c r="CW34" s="594"/>
      <c r="CX34" s="594"/>
      <c r="CY34" s="595"/>
      <c r="CZ34" s="627">
        <v>13.3</v>
      </c>
      <c r="DA34" s="628"/>
      <c r="DB34" s="628"/>
      <c r="DC34" s="629"/>
      <c r="DD34" s="602">
        <v>917976</v>
      </c>
      <c r="DE34" s="594"/>
      <c r="DF34" s="594"/>
      <c r="DG34" s="594"/>
      <c r="DH34" s="594"/>
      <c r="DI34" s="594"/>
      <c r="DJ34" s="594"/>
      <c r="DK34" s="595"/>
      <c r="DL34" s="602">
        <v>716871</v>
      </c>
      <c r="DM34" s="594"/>
      <c r="DN34" s="594"/>
      <c r="DO34" s="594"/>
      <c r="DP34" s="594"/>
      <c r="DQ34" s="594"/>
      <c r="DR34" s="594"/>
      <c r="DS34" s="594"/>
      <c r="DT34" s="594"/>
      <c r="DU34" s="594"/>
      <c r="DV34" s="595"/>
      <c r="DW34" s="598">
        <v>13.8</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285200</v>
      </c>
      <c r="S35" s="594"/>
      <c r="T35" s="594"/>
      <c r="U35" s="594"/>
      <c r="V35" s="594"/>
      <c r="W35" s="594"/>
      <c r="X35" s="594"/>
      <c r="Y35" s="595"/>
      <c r="Z35" s="596">
        <v>3.1</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903456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-40458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28578</v>
      </c>
      <c r="CS35" s="625"/>
      <c r="CT35" s="625"/>
      <c r="CU35" s="625"/>
      <c r="CV35" s="625"/>
      <c r="CW35" s="625"/>
      <c r="CX35" s="625"/>
      <c r="CY35" s="626"/>
      <c r="CZ35" s="627">
        <v>0.3</v>
      </c>
      <c r="DA35" s="628"/>
      <c r="DB35" s="628"/>
      <c r="DC35" s="629"/>
      <c r="DD35" s="602">
        <v>17762</v>
      </c>
      <c r="DE35" s="625"/>
      <c r="DF35" s="625"/>
      <c r="DG35" s="625"/>
      <c r="DH35" s="625"/>
      <c r="DI35" s="625"/>
      <c r="DJ35" s="625"/>
      <c r="DK35" s="626"/>
      <c r="DL35" s="602">
        <v>11415</v>
      </c>
      <c r="DM35" s="625"/>
      <c r="DN35" s="625"/>
      <c r="DO35" s="625"/>
      <c r="DP35" s="625"/>
      <c r="DQ35" s="625"/>
      <c r="DR35" s="625"/>
      <c r="DS35" s="625"/>
      <c r="DT35" s="625"/>
      <c r="DU35" s="625"/>
      <c r="DV35" s="626"/>
      <c r="DW35" s="598">
        <v>0.2</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9163726</v>
      </c>
      <c r="S36" s="666"/>
      <c r="T36" s="666"/>
      <c r="U36" s="666"/>
      <c r="V36" s="666"/>
      <c r="W36" s="666"/>
      <c r="X36" s="666"/>
      <c r="Y36" s="667"/>
      <c r="Z36" s="668">
        <v>100</v>
      </c>
      <c r="AA36" s="668"/>
      <c r="AB36" s="668"/>
      <c r="AC36" s="668"/>
      <c r="AD36" s="669">
        <v>4909452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12505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-114150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1430365</v>
      </c>
      <c r="CS36" s="594"/>
      <c r="CT36" s="594"/>
      <c r="CU36" s="594"/>
      <c r="CV36" s="594"/>
      <c r="CW36" s="594"/>
      <c r="CX36" s="594"/>
      <c r="CY36" s="595"/>
      <c r="CZ36" s="627">
        <v>16.399999999999999</v>
      </c>
      <c r="DA36" s="628"/>
      <c r="DB36" s="628"/>
      <c r="DC36" s="629"/>
      <c r="DD36" s="602">
        <v>886965</v>
      </c>
      <c r="DE36" s="594"/>
      <c r="DF36" s="594"/>
      <c r="DG36" s="594"/>
      <c r="DH36" s="594"/>
      <c r="DI36" s="594"/>
      <c r="DJ36" s="594"/>
      <c r="DK36" s="595"/>
      <c r="DL36" s="602">
        <v>737301</v>
      </c>
      <c r="DM36" s="594"/>
      <c r="DN36" s="594"/>
      <c r="DO36" s="594"/>
      <c r="DP36" s="594"/>
      <c r="DQ36" s="594"/>
      <c r="DR36" s="594"/>
      <c r="DS36" s="594"/>
      <c r="DT36" s="594"/>
      <c r="DU36" s="594"/>
      <c r="DV36" s="595"/>
      <c r="DW36" s="598">
        <v>14.2</v>
      </c>
      <c r="DX36" s="619"/>
      <c r="DY36" s="619"/>
      <c r="DZ36" s="619"/>
      <c r="EA36" s="619"/>
      <c r="EB36" s="619"/>
      <c r="EC36" s="620"/>
    </row>
    <row r="37" spans="2:133" ht="11.25" customHeight="1">
      <c r="AQ37" s="672" t="s">
        <v>313</v>
      </c>
      <c r="AR37" s="673"/>
      <c r="AS37" s="673"/>
      <c r="AT37" s="673"/>
      <c r="AU37" s="673"/>
      <c r="AV37" s="673"/>
      <c r="AW37" s="673"/>
      <c r="AX37" s="673"/>
      <c r="AY37" s="674"/>
      <c r="AZ37" s="593" t="s">
        <v>208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2663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755662</v>
      </c>
      <c r="CS37" s="625"/>
      <c r="CT37" s="625"/>
      <c r="CU37" s="625"/>
      <c r="CV37" s="625"/>
      <c r="CW37" s="625"/>
      <c r="CX37" s="625"/>
      <c r="CY37" s="626"/>
      <c r="CZ37" s="627">
        <v>8.6</v>
      </c>
      <c r="DA37" s="628"/>
      <c r="DB37" s="628"/>
      <c r="DC37" s="629"/>
      <c r="DD37" s="602">
        <v>518894</v>
      </c>
      <c r="DE37" s="625"/>
      <c r="DF37" s="625"/>
      <c r="DG37" s="625"/>
      <c r="DH37" s="625"/>
      <c r="DI37" s="625"/>
      <c r="DJ37" s="625"/>
      <c r="DK37" s="626"/>
      <c r="DL37" s="602">
        <v>512016</v>
      </c>
      <c r="DM37" s="625"/>
      <c r="DN37" s="625"/>
      <c r="DO37" s="625"/>
      <c r="DP37" s="625"/>
      <c r="DQ37" s="625"/>
      <c r="DR37" s="625"/>
      <c r="DS37" s="625"/>
      <c r="DT37" s="625"/>
      <c r="DU37" s="625"/>
      <c r="DV37" s="626"/>
      <c r="DW37" s="598">
        <v>9.9</v>
      </c>
      <c r="DX37" s="619"/>
      <c r="DY37" s="619"/>
      <c r="DZ37" s="619"/>
      <c r="EA37" s="619"/>
      <c r="EB37" s="619"/>
      <c r="EC37" s="620"/>
    </row>
    <row r="38" spans="2:133" ht="11.25" customHeight="1">
      <c r="AQ38" s="672" t="s">
        <v>316</v>
      </c>
      <c r="AR38" s="673"/>
      <c r="AS38" s="673"/>
      <c r="AT38" s="673"/>
      <c r="AU38" s="673"/>
      <c r="AV38" s="673"/>
      <c r="AW38" s="673"/>
      <c r="AX38" s="673"/>
      <c r="AY38" s="674"/>
      <c r="AZ38" s="593" t="s">
        <v>109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4729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903456</v>
      </c>
      <c r="CS38" s="594"/>
      <c r="CT38" s="594"/>
      <c r="CU38" s="594"/>
      <c r="CV38" s="594"/>
      <c r="CW38" s="594"/>
      <c r="CX38" s="594"/>
      <c r="CY38" s="595"/>
      <c r="CZ38" s="627">
        <v>10.3</v>
      </c>
      <c r="DA38" s="628"/>
      <c r="DB38" s="628"/>
      <c r="DC38" s="629"/>
      <c r="DD38" s="602">
        <v>764173</v>
      </c>
      <c r="DE38" s="594"/>
      <c r="DF38" s="594"/>
      <c r="DG38" s="594"/>
      <c r="DH38" s="594"/>
      <c r="DI38" s="594"/>
      <c r="DJ38" s="594"/>
      <c r="DK38" s="595"/>
      <c r="DL38" s="602">
        <v>721149</v>
      </c>
      <c r="DM38" s="594"/>
      <c r="DN38" s="594"/>
      <c r="DO38" s="594"/>
      <c r="DP38" s="594"/>
      <c r="DQ38" s="594"/>
      <c r="DR38" s="594"/>
      <c r="DS38" s="594"/>
      <c r="DT38" s="594"/>
      <c r="DU38" s="594"/>
      <c r="DV38" s="595"/>
      <c r="DW38" s="598">
        <v>13.9</v>
      </c>
      <c r="DX38" s="619"/>
      <c r="DY38" s="619"/>
      <c r="DZ38" s="619"/>
      <c r="EA38" s="619"/>
      <c r="EB38" s="619"/>
      <c r="EC38" s="620"/>
    </row>
    <row r="39" spans="2:133" ht="11.25" customHeight="1">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406905</v>
      </c>
      <c r="CS39" s="625"/>
      <c r="CT39" s="625"/>
      <c r="CU39" s="625"/>
      <c r="CV39" s="625"/>
      <c r="CW39" s="625"/>
      <c r="CX39" s="625"/>
      <c r="CY39" s="626"/>
      <c r="CZ39" s="627">
        <v>4.7</v>
      </c>
      <c r="DA39" s="628"/>
      <c r="DB39" s="628"/>
      <c r="DC39" s="629"/>
      <c r="DD39" s="602">
        <v>390678</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228814</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138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109</v>
      </c>
      <c r="CS40" s="594"/>
      <c r="CT40" s="594"/>
      <c r="CU40" s="594"/>
      <c r="CV40" s="594"/>
      <c r="CW40" s="594"/>
      <c r="CX40" s="594"/>
      <c r="CY40" s="595"/>
      <c r="CZ40" s="627" t="s">
        <v>109</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662137</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367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1343837</v>
      </c>
      <c r="CS42" s="594"/>
      <c r="CT42" s="594"/>
      <c r="CU42" s="594"/>
      <c r="CV42" s="594"/>
      <c r="CW42" s="594"/>
      <c r="CX42" s="594"/>
      <c r="CY42" s="595"/>
      <c r="CZ42" s="627">
        <v>15.4</v>
      </c>
      <c r="DA42" s="676"/>
      <c r="DB42" s="676"/>
      <c r="DC42" s="677"/>
      <c r="DD42" s="602">
        <v>531285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24926</v>
      </c>
      <c r="CS43" s="625"/>
      <c r="CT43" s="625"/>
      <c r="CU43" s="625"/>
      <c r="CV43" s="625"/>
      <c r="CW43" s="625"/>
      <c r="CX43" s="625"/>
      <c r="CY43" s="626"/>
      <c r="CZ43" s="627">
        <v>0.3</v>
      </c>
      <c r="DA43" s="628"/>
      <c r="DB43" s="628"/>
      <c r="DC43" s="629"/>
      <c r="DD43" s="602">
        <v>24926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1303202</v>
      </c>
      <c r="CS44" s="594"/>
      <c r="CT44" s="594"/>
      <c r="CU44" s="594"/>
      <c r="CV44" s="594"/>
      <c r="CW44" s="594"/>
      <c r="CX44" s="594"/>
      <c r="CY44" s="595"/>
      <c r="CZ44" s="627">
        <v>14.9</v>
      </c>
      <c r="DA44" s="676"/>
      <c r="DB44" s="676"/>
      <c r="DC44" s="677"/>
      <c r="DD44" s="602">
        <v>523913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463909</v>
      </c>
      <c r="CS45" s="625"/>
      <c r="CT45" s="625"/>
      <c r="CU45" s="625"/>
      <c r="CV45" s="625"/>
      <c r="CW45" s="625"/>
      <c r="CX45" s="625"/>
      <c r="CY45" s="626"/>
      <c r="CZ45" s="627">
        <v>5.3</v>
      </c>
      <c r="DA45" s="628"/>
      <c r="DB45" s="628"/>
      <c r="DC45" s="629"/>
      <c r="DD45" s="602">
        <v>32626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749946</v>
      </c>
      <c r="CS46" s="594"/>
      <c r="CT46" s="594"/>
      <c r="CU46" s="594"/>
      <c r="CV46" s="594"/>
      <c r="CW46" s="594"/>
      <c r="CX46" s="594"/>
      <c r="CY46" s="595"/>
      <c r="CZ46" s="627">
        <v>8.6</v>
      </c>
      <c r="DA46" s="676"/>
      <c r="DB46" s="676"/>
      <c r="DC46" s="677"/>
      <c r="DD46" s="602">
        <v>432604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40635</v>
      </c>
      <c r="CS47" s="625"/>
      <c r="CT47" s="625"/>
      <c r="CU47" s="625"/>
      <c r="CV47" s="625"/>
      <c r="CW47" s="625"/>
      <c r="CX47" s="625"/>
      <c r="CY47" s="626"/>
      <c r="CZ47" s="627">
        <v>0.5</v>
      </c>
      <c r="DA47" s="628"/>
      <c r="DB47" s="628"/>
      <c r="DC47" s="629"/>
      <c r="DD47" s="602">
        <v>7372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8746476</v>
      </c>
      <c r="CS49" s="661"/>
      <c r="CT49" s="661"/>
      <c r="CU49" s="661"/>
      <c r="CV49" s="661"/>
      <c r="CW49" s="661"/>
      <c r="CX49" s="661"/>
      <c r="CY49" s="688"/>
      <c r="CZ49" s="689">
        <v>100</v>
      </c>
      <c r="DA49" s="690"/>
      <c r="DB49" s="690"/>
      <c r="DC49" s="691"/>
      <c r="DD49" s="692">
        <v>6069825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535</v>
      </c>
      <c r="C7" s="720"/>
      <c r="D7" s="720"/>
      <c r="E7" s="720"/>
      <c r="F7" s="720"/>
      <c r="G7" s="720"/>
      <c r="H7" s="720"/>
      <c r="I7" s="720"/>
      <c r="J7" s="720"/>
      <c r="K7" s="720"/>
      <c r="L7" s="720"/>
      <c r="M7" s="720"/>
      <c r="N7" s="720"/>
      <c r="O7" s="720"/>
      <c r="P7" s="721"/>
      <c r="Q7" s="722">
        <v>9170</v>
      </c>
      <c r="R7" s="723"/>
      <c r="S7" s="723"/>
      <c r="T7" s="723"/>
      <c r="U7" s="723"/>
      <c r="V7" s="723">
        <v>8753</v>
      </c>
      <c r="W7" s="723"/>
      <c r="X7" s="723"/>
      <c r="Y7" s="723"/>
      <c r="Z7" s="723"/>
      <c r="AA7" s="723">
        <v>417</v>
      </c>
      <c r="AB7" s="723"/>
      <c r="AC7" s="723"/>
      <c r="AD7" s="723"/>
      <c r="AE7" s="724"/>
      <c r="AF7" s="725">
        <v>336</v>
      </c>
      <c r="AG7" s="726"/>
      <c r="AH7" s="726"/>
      <c r="AI7" s="726"/>
      <c r="AJ7" s="727"/>
      <c r="AK7" s="762">
        <v>226</v>
      </c>
      <c r="AL7" s="763"/>
      <c r="AM7" s="763"/>
      <c r="AN7" s="763"/>
      <c r="AO7" s="763"/>
      <c r="AP7" s="763">
        <v>6963</v>
      </c>
      <c r="AQ7" s="763"/>
      <c r="AR7" s="763"/>
      <c r="AS7" s="763"/>
      <c r="AT7" s="763"/>
      <c r="AU7" s="764" t="s">
        <v>532</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-1</v>
      </c>
      <c r="CI7" s="760"/>
      <c r="CJ7" s="760"/>
      <c r="CK7" s="760"/>
      <c r="CL7" s="761"/>
      <c r="CM7" s="759">
        <v>-9</v>
      </c>
      <c r="CN7" s="760"/>
      <c r="CO7" s="760"/>
      <c r="CP7" s="760"/>
      <c r="CQ7" s="761"/>
      <c r="CR7" s="759">
        <v>20</v>
      </c>
      <c r="CS7" s="760"/>
      <c r="CT7" s="760"/>
      <c r="CU7" s="760"/>
      <c r="CV7" s="761"/>
      <c r="CW7" s="759" t="s">
        <v>537</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c r="A8" s="212">
        <v>2</v>
      </c>
      <c r="B8" s="743" t="s">
        <v>536</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537</v>
      </c>
      <c r="AB8" s="747"/>
      <c r="AC8" s="747"/>
      <c r="AD8" s="747"/>
      <c r="AE8" s="748"/>
      <c r="AF8" s="749" t="s">
        <v>538</v>
      </c>
      <c r="AG8" s="750"/>
      <c r="AH8" s="750"/>
      <c r="AI8" s="750"/>
      <c r="AJ8" s="751"/>
      <c r="AK8" s="752" t="s">
        <v>537</v>
      </c>
      <c r="AL8" s="753"/>
      <c r="AM8" s="753"/>
      <c r="AN8" s="753"/>
      <c r="AO8" s="753"/>
      <c r="AP8" s="753" t="s">
        <v>537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559</v>
      </c>
      <c r="BT8" s="757"/>
      <c r="BU8" s="757"/>
      <c r="BV8" s="757"/>
      <c r="BW8" s="757"/>
      <c r="BX8" s="757"/>
      <c r="BY8" s="757"/>
      <c r="BZ8" s="757"/>
      <c r="CA8" s="757"/>
      <c r="CB8" s="757"/>
      <c r="CC8" s="757"/>
      <c r="CD8" s="757"/>
      <c r="CE8" s="757"/>
      <c r="CF8" s="757"/>
      <c r="CG8" s="758"/>
      <c r="CH8" s="769">
        <v>3</v>
      </c>
      <c r="CI8" s="770"/>
      <c r="CJ8" s="770"/>
      <c r="CK8" s="770"/>
      <c r="CL8" s="771"/>
      <c r="CM8" s="769">
        <v>50</v>
      </c>
      <c r="CN8" s="770"/>
      <c r="CO8" s="770"/>
      <c r="CP8" s="770"/>
      <c r="CQ8" s="771"/>
      <c r="CR8" s="769">
        <v>32</v>
      </c>
      <c r="CS8" s="770"/>
      <c r="CT8" s="770"/>
      <c r="CU8" s="770"/>
      <c r="CV8" s="771"/>
      <c r="CW8" s="769">
        <v>4</v>
      </c>
      <c r="CX8" s="770"/>
      <c r="CY8" s="770"/>
      <c r="CZ8" s="770"/>
      <c r="DA8" s="771"/>
      <c r="DB8" s="769" t="s">
        <v>537</v>
      </c>
      <c r="DC8" s="770"/>
      <c r="DD8" s="770"/>
      <c r="DE8" s="770"/>
      <c r="DF8" s="771"/>
      <c r="DG8" s="769" t="s">
        <v>537</v>
      </c>
      <c r="DH8" s="770"/>
      <c r="DI8" s="770"/>
      <c r="DJ8" s="770"/>
      <c r="DK8" s="771"/>
      <c r="DL8" s="769" t="s">
        <v>537</v>
      </c>
      <c r="DM8" s="770"/>
      <c r="DN8" s="770"/>
      <c r="DO8" s="770"/>
      <c r="DP8" s="771"/>
      <c r="DQ8" s="769" t="s">
        <v>537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9170</v>
      </c>
      <c r="R23" s="782"/>
      <c r="S23" s="782"/>
      <c r="T23" s="782"/>
      <c r="U23" s="782"/>
      <c r="V23" s="782">
        <v>8753</v>
      </c>
      <c r="W23" s="782"/>
      <c r="X23" s="782"/>
      <c r="Y23" s="782"/>
      <c r="Z23" s="782"/>
      <c r="AA23" s="782">
        <v>417</v>
      </c>
      <c r="AB23" s="782"/>
      <c r="AC23" s="782"/>
      <c r="AD23" s="782"/>
      <c r="AE23" s="783"/>
      <c r="AF23" s="784">
        <v>336</v>
      </c>
      <c r="AG23" s="782"/>
      <c r="AH23" s="782"/>
      <c r="AI23" s="782"/>
      <c r="AJ23" s="785"/>
      <c r="AK23" s="786"/>
      <c r="AL23" s="787"/>
      <c r="AM23" s="787"/>
      <c r="AN23" s="787"/>
      <c r="AO23" s="787"/>
      <c r="AP23" s="782">
        <v>6963</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539</v>
      </c>
      <c r="C28" s="720"/>
      <c r="D28" s="720"/>
      <c r="E28" s="720"/>
      <c r="F28" s="720"/>
      <c r="G28" s="720"/>
      <c r="H28" s="720"/>
      <c r="I28" s="720"/>
      <c r="J28" s="720"/>
      <c r="K28" s="720"/>
      <c r="L28" s="720"/>
      <c r="M28" s="720"/>
      <c r="N28" s="720"/>
      <c r="O28" s="720"/>
      <c r="P28" s="721"/>
      <c r="Q28" s="810">
        <v>2764</v>
      </c>
      <c r="R28" s="811"/>
      <c r="S28" s="811"/>
      <c r="T28" s="811"/>
      <c r="U28" s="811"/>
      <c r="V28" s="811">
        <v>2804</v>
      </c>
      <c r="W28" s="811"/>
      <c r="X28" s="811"/>
      <c r="Y28" s="811"/>
      <c r="Z28" s="811"/>
      <c r="AA28" s="811">
        <v>-40</v>
      </c>
      <c r="AB28" s="811"/>
      <c r="AC28" s="811"/>
      <c r="AD28" s="811"/>
      <c r="AE28" s="812"/>
      <c r="AF28" s="813">
        <v>-40</v>
      </c>
      <c r="AG28" s="811"/>
      <c r="AH28" s="811"/>
      <c r="AI28" s="811"/>
      <c r="AJ28" s="814"/>
      <c r="AK28" s="815">
        <v>229</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540</v>
      </c>
      <c r="C29" s="744"/>
      <c r="D29" s="744"/>
      <c r="E29" s="744"/>
      <c r="F29" s="744"/>
      <c r="G29" s="744"/>
      <c r="H29" s="744"/>
      <c r="I29" s="744"/>
      <c r="J29" s="744"/>
      <c r="K29" s="744"/>
      <c r="L29" s="744"/>
      <c r="M29" s="744"/>
      <c r="N29" s="744"/>
      <c r="O29" s="744"/>
      <c r="P29" s="745"/>
      <c r="Q29" s="746">
        <v>2068</v>
      </c>
      <c r="R29" s="747"/>
      <c r="S29" s="747"/>
      <c r="T29" s="747"/>
      <c r="U29" s="747"/>
      <c r="V29" s="747">
        <v>2038</v>
      </c>
      <c r="W29" s="747"/>
      <c r="X29" s="747"/>
      <c r="Y29" s="747"/>
      <c r="Z29" s="747"/>
      <c r="AA29" s="747">
        <v>30</v>
      </c>
      <c r="AB29" s="747"/>
      <c r="AC29" s="747"/>
      <c r="AD29" s="747"/>
      <c r="AE29" s="748"/>
      <c r="AF29" s="749">
        <v>30</v>
      </c>
      <c r="AG29" s="750"/>
      <c r="AH29" s="750"/>
      <c r="AI29" s="750"/>
      <c r="AJ29" s="751"/>
      <c r="AK29" s="818">
        <v>344</v>
      </c>
      <c r="AL29" s="819"/>
      <c r="AM29" s="819"/>
      <c r="AN29" s="819"/>
      <c r="AO29" s="819"/>
      <c r="AP29" s="819" t="s">
        <v>537</v>
      </c>
      <c r="AQ29" s="819"/>
      <c r="AR29" s="819"/>
      <c r="AS29" s="819"/>
      <c r="AT29" s="819"/>
      <c r="AU29" s="819" t="s">
        <v>537</v>
      </c>
      <c r="AV29" s="819"/>
      <c r="AW29" s="819"/>
      <c r="AX29" s="819"/>
      <c r="AY29" s="819"/>
      <c r="AZ29" s="820" t="s">
        <v>537</v>
      </c>
      <c r="BA29" s="820"/>
      <c r="BB29" s="820"/>
      <c r="BC29" s="820"/>
      <c r="BD29" s="820"/>
      <c r="BE29" s="816" t="s">
        <v>533</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541</v>
      </c>
      <c r="C30" s="744"/>
      <c r="D30" s="744"/>
      <c r="E30" s="744"/>
      <c r="F30" s="744"/>
      <c r="G30" s="744"/>
      <c r="H30" s="744"/>
      <c r="I30" s="744"/>
      <c r="J30" s="744"/>
      <c r="K30" s="744"/>
      <c r="L30" s="744"/>
      <c r="M30" s="744"/>
      <c r="N30" s="744"/>
      <c r="O30" s="744"/>
      <c r="P30" s="745"/>
      <c r="Q30" s="746">
        <v>197</v>
      </c>
      <c r="R30" s="747"/>
      <c r="S30" s="747"/>
      <c r="T30" s="747"/>
      <c r="U30" s="747"/>
      <c r="V30" s="747">
        <v>195</v>
      </c>
      <c r="W30" s="747"/>
      <c r="X30" s="747"/>
      <c r="Y30" s="747"/>
      <c r="Z30" s="747"/>
      <c r="AA30" s="747">
        <v>2</v>
      </c>
      <c r="AB30" s="747"/>
      <c r="AC30" s="747"/>
      <c r="AD30" s="747"/>
      <c r="AE30" s="748"/>
      <c r="AF30" s="749">
        <v>2</v>
      </c>
      <c r="AG30" s="750"/>
      <c r="AH30" s="750"/>
      <c r="AI30" s="750"/>
      <c r="AJ30" s="751"/>
      <c r="AK30" s="818">
        <v>71</v>
      </c>
      <c r="AL30" s="819"/>
      <c r="AM30" s="819"/>
      <c r="AN30" s="819"/>
      <c r="AO30" s="819"/>
      <c r="AP30" s="819" t="s">
        <v>537</v>
      </c>
      <c r="AQ30" s="819"/>
      <c r="AR30" s="819"/>
      <c r="AS30" s="819"/>
      <c r="AT30" s="819"/>
      <c r="AU30" s="819" t="s">
        <v>537</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542</v>
      </c>
      <c r="C31" s="744"/>
      <c r="D31" s="744"/>
      <c r="E31" s="744"/>
      <c r="F31" s="744"/>
      <c r="G31" s="744"/>
      <c r="H31" s="744"/>
      <c r="I31" s="744"/>
      <c r="J31" s="744"/>
      <c r="K31" s="744"/>
      <c r="L31" s="744"/>
      <c r="M31" s="744"/>
      <c r="N31" s="744"/>
      <c r="O31" s="744"/>
      <c r="P31" s="745"/>
      <c r="Q31" s="746">
        <v>183</v>
      </c>
      <c r="R31" s="747"/>
      <c r="S31" s="747"/>
      <c r="T31" s="747"/>
      <c r="U31" s="747"/>
      <c r="V31" s="747">
        <v>167</v>
      </c>
      <c r="W31" s="747"/>
      <c r="X31" s="747"/>
      <c r="Y31" s="747"/>
      <c r="Z31" s="747"/>
      <c r="AA31" s="747">
        <v>16</v>
      </c>
      <c r="AB31" s="747"/>
      <c r="AC31" s="747"/>
      <c r="AD31" s="747"/>
      <c r="AE31" s="748"/>
      <c r="AF31" s="749">
        <v>262</v>
      </c>
      <c r="AG31" s="750"/>
      <c r="AH31" s="750"/>
      <c r="AI31" s="750"/>
      <c r="AJ31" s="751"/>
      <c r="AK31" s="818" t="s">
        <v>537</v>
      </c>
      <c r="AL31" s="819"/>
      <c r="AM31" s="819"/>
      <c r="AN31" s="819"/>
      <c r="AO31" s="819"/>
      <c r="AP31" s="819">
        <v>554</v>
      </c>
      <c r="AQ31" s="819"/>
      <c r="AR31" s="819"/>
      <c r="AS31" s="819"/>
      <c r="AT31" s="819"/>
      <c r="AU31" s="819" t="s">
        <v>537</v>
      </c>
      <c r="AV31" s="819"/>
      <c r="AW31" s="819"/>
      <c r="AX31" s="819"/>
      <c r="AY31" s="819"/>
      <c r="AZ31" s="820" t="s">
        <v>537</v>
      </c>
      <c r="BA31" s="820"/>
      <c r="BB31" s="820"/>
      <c r="BC31" s="820"/>
      <c r="BD31" s="820"/>
      <c r="BE31" s="816" t="s">
        <v>543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544</v>
      </c>
      <c r="C32" s="744"/>
      <c r="D32" s="744"/>
      <c r="E32" s="744"/>
      <c r="F32" s="744"/>
      <c r="G32" s="744"/>
      <c r="H32" s="744"/>
      <c r="I32" s="744"/>
      <c r="J32" s="744"/>
      <c r="K32" s="744"/>
      <c r="L32" s="744"/>
      <c r="M32" s="744"/>
      <c r="N32" s="744"/>
      <c r="O32" s="744"/>
      <c r="P32" s="745"/>
      <c r="Q32" s="746">
        <v>36</v>
      </c>
      <c r="R32" s="747"/>
      <c r="S32" s="747"/>
      <c r="T32" s="747"/>
      <c r="U32" s="747"/>
      <c r="V32" s="747">
        <v>29</v>
      </c>
      <c r="W32" s="747"/>
      <c r="X32" s="747"/>
      <c r="Y32" s="747"/>
      <c r="Z32" s="747"/>
      <c r="AA32" s="747">
        <v>7</v>
      </c>
      <c r="AB32" s="747"/>
      <c r="AC32" s="747"/>
      <c r="AD32" s="747"/>
      <c r="AE32" s="748"/>
      <c r="AF32" s="749">
        <v>7</v>
      </c>
      <c r="AG32" s="750"/>
      <c r="AH32" s="750"/>
      <c r="AI32" s="750"/>
      <c r="AJ32" s="751"/>
      <c r="AK32" s="818">
        <v>13</v>
      </c>
      <c r="AL32" s="819"/>
      <c r="AM32" s="819"/>
      <c r="AN32" s="819"/>
      <c r="AO32" s="819"/>
      <c r="AP32" s="819">
        <v>17</v>
      </c>
      <c r="AQ32" s="819"/>
      <c r="AR32" s="819"/>
      <c r="AS32" s="819"/>
      <c r="AT32" s="819"/>
      <c r="AU32" s="819">
        <v>2</v>
      </c>
      <c r="AV32" s="819"/>
      <c r="AW32" s="819"/>
      <c r="AX32" s="819"/>
      <c r="AY32" s="819"/>
      <c r="AZ32" s="820" t="s">
        <v>537</v>
      </c>
      <c r="BA32" s="820"/>
      <c r="BB32" s="820"/>
      <c r="BC32" s="820"/>
      <c r="BD32" s="820"/>
      <c r="BE32" s="816" t="s">
        <v>545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377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261</v>
      </c>
      <c r="AG63" s="830"/>
      <c r="AH63" s="830"/>
      <c r="AI63" s="830"/>
      <c r="AJ63" s="831"/>
      <c r="AK63" s="832"/>
      <c r="AL63" s="827"/>
      <c r="AM63" s="827"/>
      <c r="AN63" s="827"/>
      <c r="AO63" s="827"/>
      <c r="AP63" s="830">
        <v>571</v>
      </c>
      <c r="AQ63" s="830"/>
      <c r="AR63" s="830"/>
      <c r="AS63" s="830"/>
      <c r="AT63" s="830"/>
      <c r="AU63" s="830">
        <v>2</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379</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380</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546</v>
      </c>
      <c r="C68" s="858"/>
      <c r="D68" s="858"/>
      <c r="E68" s="858"/>
      <c r="F68" s="858"/>
      <c r="G68" s="858"/>
      <c r="H68" s="858"/>
      <c r="I68" s="858"/>
      <c r="J68" s="858"/>
      <c r="K68" s="858"/>
      <c r="L68" s="858"/>
      <c r="M68" s="858"/>
      <c r="N68" s="858"/>
      <c r="O68" s="858"/>
      <c r="P68" s="859"/>
      <c r="Q68" s="860">
        <v>2598</v>
      </c>
      <c r="R68" s="854"/>
      <c r="S68" s="854"/>
      <c r="T68" s="854"/>
      <c r="U68" s="854"/>
      <c r="V68" s="854">
        <v>2093</v>
      </c>
      <c r="W68" s="854"/>
      <c r="X68" s="854"/>
      <c r="Y68" s="854"/>
      <c r="Z68" s="854"/>
      <c r="AA68" s="854">
        <v>505</v>
      </c>
      <c r="AB68" s="854"/>
      <c r="AC68" s="854"/>
      <c r="AD68" s="854"/>
      <c r="AE68" s="854"/>
      <c r="AF68" s="854">
        <v>505</v>
      </c>
      <c r="AG68" s="854"/>
      <c r="AH68" s="854"/>
      <c r="AI68" s="854"/>
      <c r="AJ68" s="854"/>
      <c r="AK68" s="854" t="s">
        <v>537</v>
      </c>
      <c r="AL68" s="854"/>
      <c r="AM68" s="854"/>
      <c r="AN68" s="854"/>
      <c r="AO68" s="854"/>
      <c r="AP68" s="854" t="s">
        <v>537</v>
      </c>
      <c r="AQ68" s="854"/>
      <c r="AR68" s="854"/>
      <c r="AS68" s="854"/>
      <c r="AT68" s="854"/>
      <c r="AU68" s="854" t="s">
        <v>537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547</v>
      </c>
      <c r="C69" s="862"/>
      <c r="D69" s="862"/>
      <c r="E69" s="862"/>
      <c r="F69" s="862"/>
      <c r="G69" s="862"/>
      <c r="H69" s="862"/>
      <c r="I69" s="862"/>
      <c r="J69" s="862"/>
      <c r="K69" s="862"/>
      <c r="L69" s="862"/>
      <c r="M69" s="862"/>
      <c r="N69" s="862"/>
      <c r="O69" s="862"/>
      <c r="P69" s="863"/>
      <c r="Q69" s="864">
        <v>358</v>
      </c>
      <c r="R69" s="819"/>
      <c r="S69" s="819"/>
      <c r="T69" s="819"/>
      <c r="U69" s="819"/>
      <c r="V69" s="819">
        <v>358</v>
      </c>
      <c r="W69" s="819"/>
      <c r="X69" s="819"/>
      <c r="Y69" s="819"/>
      <c r="Z69" s="819"/>
      <c r="AA69" s="819">
        <v>0</v>
      </c>
      <c r="AB69" s="819"/>
      <c r="AC69" s="819"/>
      <c r="AD69" s="819"/>
      <c r="AE69" s="819"/>
      <c r="AF69" s="819">
        <v>0</v>
      </c>
      <c r="AG69" s="819"/>
      <c r="AH69" s="819"/>
      <c r="AI69" s="819"/>
      <c r="AJ69" s="819"/>
      <c r="AK69" s="819">
        <v>5</v>
      </c>
      <c r="AL69" s="819"/>
      <c r="AM69" s="819"/>
      <c r="AN69" s="819"/>
      <c r="AO69" s="819"/>
      <c r="AP69" s="819" t="s">
        <v>472</v>
      </c>
      <c r="AQ69" s="819"/>
      <c r="AR69" s="819"/>
      <c r="AS69" s="819"/>
      <c r="AT69" s="819"/>
      <c r="AU69" s="819" t="s">
        <v>472</v>
      </c>
      <c r="AV69" s="819"/>
      <c r="AW69" s="819"/>
      <c r="AX69" s="819"/>
      <c r="AY69" s="819"/>
      <c r="AZ69" s="865" t="s">
        <v>548</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39</v>
      </c>
      <c r="R70" s="819"/>
      <c r="S70" s="819"/>
      <c r="T70" s="819"/>
      <c r="U70" s="819"/>
      <c r="V70" s="819">
        <v>39</v>
      </c>
      <c r="W70" s="819"/>
      <c r="X70" s="819"/>
      <c r="Y70" s="819"/>
      <c r="Z70" s="819"/>
      <c r="AA70" s="819">
        <v>0</v>
      </c>
      <c r="AB70" s="819"/>
      <c r="AC70" s="819"/>
      <c r="AD70" s="819"/>
      <c r="AE70" s="819"/>
      <c r="AF70" s="819">
        <v>0</v>
      </c>
      <c r="AG70" s="819"/>
      <c r="AH70" s="819"/>
      <c r="AI70" s="819"/>
      <c r="AJ70" s="819"/>
      <c r="AK70" s="819">
        <v>8</v>
      </c>
      <c r="AL70" s="819"/>
      <c r="AM70" s="819"/>
      <c r="AN70" s="819"/>
      <c r="AO70" s="819"/>
      <c r="AP70" s="819" t="s">
        <v>472</v>
      </c>
      <c r="AQ70" s="819"/>
      <c r="AR70" s="819"/>
      <c r="AS70" s="819"/>
      <c r="AT70" s="819"/>
      <c r="AU70" s="819" t="s">
        <v>472</v>
      </c>
      <c r="AV70" s="819"/>
      <c r="AW70" s="819"/>
      <c r="AX70" s="819"/>
      <c r="AY70" s="819"/>
      <c r="AZ70" s="865" t="s">
        <v>550</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551</v>
      </c>
      <c r="C71" s="862"/>
      <c r="D71" s="862"/>
      <c r="E71" s="862"/>
      <c r="F71" s="862"/>
      <c r="G71" s="862"/>
      <c r="H71" s="862"/>
      <c r="I71" s="862"/>
      <c r="J71" s="862"/>
      <c r="K71" s="862"/>
      <c r="L71" s="862"/>
      <c r="M71" s="862"/>
      <c r="N71" s="862"/>
      <c r="O71" s="862"/>
      <c r="P71" s="863"/>
      <c r="Q71" s="864">
        <v>61</v>
      </c>
      <c r="R71" s="819"/>
      <c r="S71" s="819"/>
      <c r="T71" s="819"/>
      <c r="U71" s="819"/>
      <c r="V71" s="819">
        <v>50</v>
      </c>
      <c r="W71" s="819"/>
      <c r="X71" s="819"/>
      <c r="Y71" s="819"/>
      <c r="Z71" s="819"/>
      <c r="AA71" s="819">
        <v>11</v>
      </c>
      <c r="AB71" s="819"/>
      <c r="AC71" s="819"/>
      <c r="AD71" s="819"/>
      <c r="AE71" s="819"/>
      <c r="AF71" s="819">
        <v>11</v>
      </c>
      <c r="AG71" s="819"/>
      <c r="AH71" s="819"/>
      <c r="AI71" s="819"/>
      <c r="AJ71" s="819"/>
      <c r="AK71" s="819" t="s">
        <v>472</v>
      </c>
      <c r="AL71" s="819"/>
      <c r="AM71" s="819"/>
      <c r="AN71" s="819"/>
      <c r="AO71" s="819"/>
      <c r="AP71" s="819" t="s">
        <v>472</v>
      </c>
      <c r="AQ71" s="819"/>
      <c r="AR71" s="819"/>
      <c r="AS71" s="819"/>
      <c r="AT71" s="819"/>
      <c r="AU71" s="819" t="s">
        <v>472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552</v>
      </c>
      <c r="C72" s="862"/>
      <c r="D72" s="862"/>
      <c r="E72" s="862"/>
      <c r="F72" s="862"/>
      <c r="G72" s="862"/>
      <c r="H72" s="862"/>
      <c r="I72" s="862"/>
      <c r="J72" s="862"/>
      <c r="K72" s="862"/>
      <c r="L72" s="862"/>
      <c r="M72" s="862"/>
      <c r="N72" s="862"/>
      <c r="O72" s="862"/>
      <c r="P72" s="863"/>
      <c r="Q72" s="864">
        <v>215</v>
      </c>
      <c r="R72" s="819"/>
      <c r="S72" s="819"/>
      <c r="T72" s="819"/>
      <c r="U72" s="819"/>
      <c r="V72" s="819">
        <v>160</v>
      </c>
      <c r="W72" s="819"/>
      <c r="X72" s="819"/>
      <c r="Y72" s="819"/>
      <c r="Z72" s="819"/>
      <c r="AA72" s="819">
        <v>55</v>
      </c>
      <c r="AB72" s="819"/>
      <c r="AC72" s="819"/>
      <c r="AD72" s="819"/>
      <c r="AE72" s="819"/>
      <c r="AF72" s="819">
        <v>55</v>
      </c>
      <c r="AG72" s="819"/>
      <c r="AH72" s="819"/>
      <c r="AI72" s="819"/>
      <c r="AJ72" s="819"/>
      <c r="AK72" s="819">
        <v>18</v>
      </c>
      <c r="AL72" s="819"/>
      <c r="AM72" s="819"/>
      <c r="AN72" s="819"/>
      <c r="AO72" s="819"/>
      <c r="AP72" s="819" t="s">
        <v>472</v>
      </c>
      <c r="AQ72" s="819"/>
      <c r="AR72" s="819"/>
      <c r="AS72" s="819"/>
      <c r="AT72" s="819"/>
      <c r="AU72" s="819" t="s">
        <v>472</v>
      </c>
      <c r="AV72" s="819"/>
      <c r="AW72" s="819"/>
      <c r="AX72" s="819"/>
      <c r="AY72" s="819"/>
      <c r="AZ72" s="865" t="s">
        <v>553</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554</v>
      </c>
      <c r="C73" s="862"/>
      <c r="D73" s="862"/>
      <c r="E73" s="862"/>
      <c r="F73" s="862"/>
      <c r="G73" s="862"/>
      <c r="H73" s="862"/>
      <c r="I73" s="862"/>
      <c r="J73" s="862"/>
      <c r="K73" s="862"/>
      <c r="L73" s="862"/>
      <c r="M73" s="862"/>
      <c r="N73" s="862"/>
      <c r="O73" s="862"/>
      <c r="P73" s="863"/>
      <c r="Q73" s="864">
        <v>188181</v>
      </c>
      <c r="R73" s="819"/>
      <c r="S73" s="819"/>
      <c r="T73" s="819"/>
      <c r="U73" s="819"/>
      <c r="V73" s="819">
        <v>179413</v>
      </c>
      <c r="W73" s="819"/>
      <c r="X73" s="819"/>
      <c r="Y73" s="819"/>
      <c r="Z73" s="819"/>
      <c r="AA73" s="819">
        <v>8768</v>
      </c>
      <c r="AB73" s="819"/>
      <c r="AC73" s="819"/>
      <c r="AD73" s="819"/>
      <c r="AE73" s="819"/>
      <c r="AF73" s="819">
        <v>8768</v>
      </c>
      <c r="AG73" s="819"/>
      <c r="AH73" s="819"/>
      <c r="AI73" s="819"/>
      <c r="AJ73" s="819"/>
      <c r="AK73" s="819">
        <v>210</v>
      </c>
      <c r="AL73" s="819"/>
      <c r="AM73" s="819"/>
      <c r="AN73" s="819"/>
      <c r="AO73" s="819"/>
      <c r="AP73" s="819" t="s">
        <v>472</v>
      </c>
      <c r="AQ73" s="819"/>
      <c r="AR73" s="819"/>
      <c r="AS73" s="819"/>
      <c r="AT73" s="819"/>
      <c r="AU73" s="819" t="s">
        <v>472</v>
      </c>
      <c r="AV73" s="819"/>
      <c r="AW73" s="819"/>
      <c r="AX73" s="819"/>
      <c r="AY73" s="819"/>
      <c r="AZ73" s="865" t="s">
        <v>555</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556</v>
      </c>
      <c r="C74" s="862"/>
      <c r="D74" s="862"/>
      <c r="E74" s="862"/>
      <c r="F74" s="862"/>
      <c r="G74" s="862"/>
      <c r="H74" s="862"/>
      <c r="I74" s="862"/>
      <c r="J74" s="862"/>
      <c r="K74" s="862"/>
      <c r="L74" s="862"/>
      <c r="M74" s="862"/>
      <c r="N74" s="862"/>
      <c r="O74" s="862"/>
      <c r="P74" s="863"/>
      <c r="Q74" s="864">
        <v>3165</v>
      </c>
      <c r="R74" s="819"/>
      <c r="S74" s="819"/>
      <c r="T74" s="819"/>
      <c r="U74" s="819"/>
      <c r="V74" s="819">
        <v>3162</v>
      </c>
      <c r="W74" s="819"/>
      <c r="X74" s="819"/>
      <c r="Y74" s="819"/>
      <c r="Z74" s="819"/>
      <c r="AA74" s="819">
        <v>3</v>
      </c>
      <c r="AB74" s="819"/>
      <c r="AC74" s="819"/>
      <c r="AD74" s="819"/>
      <c r="AE74" s="819"/>
      <c r="AF74" s="819">
        <v>3</v>
      </c>
      <c r="AG74" s="819"/>
      <c r="AH74" s="819"/>
      <c r="AI74" s="819"/>
      <c r="AJ74" s="819"/>
      <c r="AK74" s="819">
        <v>831</v>
      </c>
      <c r="AL74" s="819"/>
      <c r="AM74" s="819"/>
      <c r="AN74" s="819"/>
      <c r="AO74" s="819"/>
      <c r="AP74" s="819">
        <v>509</v>
      </c>
      <c r="AQ74" s="819"/>
      <c r="AR74" s="819"/>
      <c r="AS74" s="819"/>
      <c r="AT74" s="819"/>
      <c r="AU74" s="819">
        <v>109</v>
      </c>
      <c r="AV74" s="819"/>
      <c r="AW74" s="819"/>
      <c r="AX74" s="819"/>
      <c r="AY74" s="819"/>
      <c r="AZ74" s="865" t="s">
        <v>557</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7">
        <v>671</v>
      </c>
      <c r="R75" s="868"/>
      <c r="S75" s="868"/>
      <c r="T75" s="868"/>
      <c r="U75" s="818"/>
      <c r="V75" s="869">
        <v>653</v>
      </c>
      <c r="W75" s="868"/>
      <c r="X75" s="868"/>
      <c r="Y75" s="868"/>
      <c r="Z75" s="818"/>
      <c r="AA75" s="869">
        <v>18</v>
      </c>
      <c r="AB75" s="868"/>
      <c r="AC75" s="868"/>
      <c r="AD75" s="868"/>
      <c r="AE75" s="818"/>
      <c r="AF75" s="869">
        <v>18</v>
      </c>
      <c r="AG75" s="868"/>
      <c r="AH75" s="868"/>
      <c r="AI75" s="868"/>
      <c r="AJ75" s="818"/>
      <c r="AK75" s="869">
        <v>5</v>
      </c>
      <c r="AL75" s="868"/>
      <c r="AM75" s="868"/>
      <c r="AN75" s="868"/>
      <c r="AO75" s="818"/>
      <c r="AP75" s="869">
        <v>333</v>
      </c>
      <c r="AQ75" s="868"/>
      <c r="AR75" s="868"/>
      <c r="AS75" s="868"/>
      <c r="AT75" s="818"/>
      <c r="AU75" s="869">
        <v>239</v>
      </c>
      <c r="AV75" s="868"/>
      <c r="AW75" s="868"/>
      <c r="AX75" s="868"/>
      <c r="AY75" s="818"/>
      <c r="AZ75" s="865" t="s">
        <v>548</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381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9360</v>
      </c>
      <c r="AG88" s="830"/>
      <c r="AH88" s="830"/>
      <c r="AI88" s="830"/>
      <c r="AJ88" s="830"/>
      <c r="AK88" s="827"/>
      <c r="AL88" s="827"/>
      <c r="AM88" s="827"/>
      <c r="AN88" s="827"/>
      <c r="AO88" s="827"/>
      <c r="AP88" s="830">
        <v>842</v>
      </c>
      <c r="AQ88" s="830"/>
      <c r="AR88" s="830"/>
      <c r="AS88" s="830"/>
      <c r="AT88" s="830"/>
      <c r="AU88" s="830">
        <v>348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52</v>
      </c>
      <c r="CS102" s="838"/>
      <c r="CT102" s="838"/>
      <c r="CU102" s="838"/>
      <c r="CV102" s="881"/>
      <c r="CW102" s="880">
        <v>4</v>
      </c>
      <c r="CX102" s="838"/>
      <c r="CY102" s="838"/>
      <c r="CZ102" s="838"/>
      <c r="DA102" s="881"/>
      <c r="DB102" s="880" t="s">
        <v>537</v>
      </c>
      <c r="DC102" s="838"/>
      <c r="DD102" s="838"/>
      <c r="DE102" s="838"/>
      <c r="DF102" s="881"/>
      <c r="DG102" s="880" t="s">
        <v>537</v>
      </c>
      <c r="DH102" s="838"/>
      <c r="DI102" s="838"/>
      <c r="DJ102" s="838"/>
      <c r="DK102" s="881"/>
      <c r="DL102" s="880" t="s">
        <v>537</v>
      </c>
      <c r="DM102" s="838"/>
      <c r="DN102" s="838"/>
      <c r="DO102" s="838"/>
      <c r="DP102" s="881"/>
      <c r="DQ102" s="880" t="s">
        <v>537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387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388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389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390</v>
      </c>
      <c r="AB109" s="883"/>
      <c r="AC109" s="883"/>
      <c r="AD109" s="883"/>
      <c r="AE109" s="884"/>
      <c r="AF109" s="882" t="s">
        <v>285</v>
      </c>
      <c r="AG109" s="883"/>
      <c r="AH109" s="883"/>
      <c r="AI109" s="883"/>
      <c r="AJ109" s="884"/>
      <c r="AK109" s="882" t="s">
        <v>284</v>
      </c>
      <c r="AL109" s="883"/>
      <c r="AM109" s="883"/>
      <c r="AN109" s="883"/>
      <c r="AO109" s="884"/>
      <c r="AP109" s="882" t="s">
        <v>391</v>
      </c>
      <c r="AQ109" s="883"/>
      <c r="AR109" s="883"/>
      <c r="AS109" s="883"/>
      <c r="AT109" s="885"/>
      <c r="AU109" s="904" t="s">
        <v>389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390</v>
      </c>
      <c r="BR109" s="883"/>
      <c r="BS109" s="883"/>
      <c r="BT109" s="883"/>
      <c r="BU109" s="884"/>
      <c r="BV109" s="882" t="s">
        <v>285</v>
      </c>
      <c r="BW109" s="883"/>
      <c r="BX109" s="883"/>
      <c r="BY109" s="883"/>
      <c r="BZ109" s="884"/>
      <c r="CA109" s="882" t="s">
        <v>284</v>
      </c>
      <c r="CB109" s="883"/>
      <c r="CC109" s="883"/>
      <c r="CD109" s="883"/>
      <c r="CE109" s="884"/>
      <c r="CF109" s="905" t="s">
        <v>391</v>
      </c>
      <c r="CG109" s="905"/>
      <c r="CH109" s="905"/>
      <c r="CI109" s="905"/>
      <c r="CJ109" s="905"/>
      <c r="CK109" s="882" t="s">
        <v>392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390</v>
      </c>
      <c r="DH109" s="883"/>
      <c r="DI109" s="883"/>
      <c r="DJ109" s="883"/>
      <c r="DK109" s="884"/>
      <c r="DL109" s="882" t="s">
        <v>285</v>
      </c>
      <c r="DM109" s="883"/>
      <c r="DN109" s="883"/>
      <c r="DO109" s="883"/>
      <c r="DP109" s="884"/>
      <c r="DQ109" s="882" t="s">
        <v>284</v>
      </c>
      <c r="DR109" s="883"/>
      <c r="DS109" s="883"/>
      <c r="DT109" s="883"/>
      <c r="DU109" s="884"/>
      <c r="DV109" s="882" t="s">
        <v>391</v>
      </c>
      <c r="DW109" s="883"/>
      <c r="DX109" s="883"/>
      <c r="DY109" s="883"/>
      <c r="DZ109" s="885"/>
    </row>
    <row r="110" spans="1:131" s="197" customFormat="1" ht="26.25" customHeight="1">
      <c r="A110" s="886" t="s">
        <v>393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775029</v>
      </c>
      <c r="AB110" s="890"/>
      <c r="AC110" s="890"/>
      <c r="AD110" s="890"/>
      <c r="AE110" s="891"/>
      <c r="AF110" s="892">
        <v>787449</v>
      </c>
      <c r="AG110" s="890"/>
      <c r="AH110" s="890"/>
      <c r="AI110" s="890"/>
      <c r="AJ110" s="891"/>
      <c r="AK110" s="892">
        <v>742029</v>
      </c>
      <c r="AL110" s="890"/>
      <c r="AM110" s="890"/>
      <c r="AN110" s="890"/>
      <c r="AO110" s="891"/>
      <c r="AP110" s="893">
        <v>16.899999999999999</v>
      </c>
      <c r="AQ110" s="894"/>
      <c r="AR110" s="894"/>
      <c r="AS110" s="894"/>
      <c r="AT110" s="895"/>
      <c r="AU110" s="896" t="s">
        <v>61</v>
      </c>
      <c r="AV110" s="897"/>
      <c r="AW110" s="897"/>
      <c r="AX110" s="897"/>
      <c r="AY110" s="898"/>
      <c r="AZ110" s="940" t="s">
        <v>394</v>
      </c>
      <c r="BA110" s="887"/>
      <c r="BB110" s="887"/>
      <c r="BC110" s="887"/>
      <c r="BD110" s="887"/>
      <c r="BE110" s="887"/>
      <c r="BF110" s="887"/>
      <c r="BG110" s="887"/>
      <c r="BH110" s="887"/>
      <c r="BI110" s="887"/>
      <c r="BJ110" s="887"/>
      <c r="BK110" s="887"/>
      <c r="BL110" s="887"/>
      <c r="BM110" s="887"/>
      <c r="BN110" s="887"/>
      <c r="BO110" s="887"/>
      <c r="BP110" s="888"/>
      <c r="BQ110" s="926">
        <v>7021668</v>
      </c>
      <c r="BR110" s="927"/>
      <c r="BS110" s="927"/>
      <c r="BT110" s="927"/>
      <c r="BU110" s="927"/>
      <c r="BV110" s="927">
        <v>6834114</v>
      </c>
      <c r="BW110" s="927"/>
      <c r="BX110" s="927"/>
      <c r="BY110" s="927"/>
      <c r="BZ110" s="927"/>
      <c r="CA110" s="927">
        <v>6962658</v>
      </c>
      <c r="CB110" s="927"/>
      <c r="CC110" s="927"/>
      <c r="CD110" s="927"/>
      <c r="CE110" s="927"/>
      <c r="CF110" s="941">
        <v>158.6</v>
      </c>
      <c r="CG110" s="942"/>
      <c r="CH110" s="942"/>
      <c r="CI110" s="942"/>
      <c r="CJ110" s="942"/>
      <c r="CK110" s="943" t="s">
        <v>395</v>
      </c>
      <c r="CL110" s="944"/>
      <c r="CM110" s="923" t="s">
        <v>396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397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398</v>
      </c>
      <c r="BA111" s="950"/>
      <c r="BB111" s="950"/>
      <c r="BC111" s="950"/>
      <c r="BD111" s="950"/>
      <c r="BE111" s="950"/>
      <c r="BF111" s="950"/>
      <c r="BG111" s="950"/>
      <c r="BH111" s="950"/>
      <c r="BI111" s="950"/>
      <c r="BJ111" s="950"/>
      <c r="BK111" s="950"/>
      <c r="BL111" s="950"/>
      <c r="BM111" s="950"/>
      <c r="BN111" s="950"/>
      <c r="BO111" s="950"/>
      <c r="BP111" s="951"/>
      <c r="BQ111" s="919">
        <v>10990</v>
      </c>
      <c r="BR111" s="920"/>
      <c r="BS111" s="920"/>
      <c r="BT111" s="920"/>
      <c r="BU111" s="920"/>
      <c r="BV111" s="920">
        <v>6273</v>
      </c>
      <c r="BW111" s="920"/>
      <c r="BX111" s="920"/>
      <c r="BY111" s="920"/>
      <c r="BZ111" s="920"/>
      <c r="CA111" s="920">
        <v>2702</v>
      </c>
      <c r="CB111" s="920"/>
      <c r="CC111" s="920"/>
      <c r="CD111" s="920"/>
      <c r="CE111" s="920"/>
      <c r="CF111" s="914">
        <v>0.1</v>
      </c>
      <c r="CG111" s="915"/>
      <c r="CH111" s="915"/>
      <c r="CI111" s="915"/>
      <c r="CJ111" s="915"/>
      <c r="CK111" s="945"/>
      <c r="CL111" s="946"/>
      <c r="CM111" s="916" t="s">
        <v>399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400</v>
      </c>
      <c r="DH111" s="920"/>
      <c r="DI111" s="920"/>
      <c r="DJ111" s="920"/>
      <c r="DK111" s="920"/>
      <c r="DL111" s="920" t="s">
        <v>400</v>
      </c>
      <c r="DM111" s="920"/>
      <c r="DN111" s="920"/>
      <c r="DO111" s="920"/>
      <c r="DP111" s="920"/>
      <c r="DQ111" s="920" t="s">
        <v>400</v>
      </c>
      <c r="DR111" s="920"/>
      <c r="DS111" s="920"/>
      <c r="DT111" s="920"/>
      <c r="DU111" s="920"/>
      <c r="DV111" s="921" t="s">
        <v>400</v>
      </c>
      <c r="DW111" s="921"/>
      <c r="DX111" s="921"/>
      <c r="DY111" s="921"/>
      <c r="DZ111" s="922"/>
    </row>
    <row r="112" spans="1:131" s="197" customFormat="1" ht="26.25" customHeight="1">
      <c r="A112" s="952" t="s">
        <v>401</v>
      </c>
      <c r="B112" s="953"/>
      <c r="C112" s="950" t="s">
        <v>402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400</v>
      </c>
      <c r="AB112" s="959"/>
      <c r="AC112" s="959"/>
      <c r="AD112" s="959"/>
      <c r="AE112" s="960"/>
      <c r="AF112" s="961" t="s">
        <v>400</v>
      </c>
      <c r="AG112" s="959"/>
      <c r="AH112" s="959"/>
      <c r="AI112" s="959"/>
      <c r="AJ112" s="960"/>
      <c r="AK112" s="961" t="s">
        <v>400</v>
      </c>
      <c r="AL112" s="959"/>
      <c r="AM112" s="959"/>
      <c r="AN112" s="959"/>
      <c r="AO112" s="960"/>
      <c r="AP112" s="962" t="s">
        <v>400</v>
      </c>
      <c r="AQ112" s="963"/>
      <c r="AR112" s="963"/>
      <c r="AS112" s="963"/>
      <c r="AT112" s="964"/>
      <c r="AU112" s="899"/>
      <c r="AV112" s="900"/>
      <c r="AW112" s="900"/>
      <c r="AX112" s="900"/>
      <c r="AY112" s="901"/>
      <c r="AZ112" s="949" t="s">
        <v>403</v>
      </c>
      <c r="BA112" s="950"/>
      <c r="BB112" s="950"/>
      <c r="BC112" s="950"/>
      <c r="BD112" s="950"/>
      <c r="BE112" s="950"/>
      <c r="BF112" s="950"/>
      <c r="BG112" s="950"/>
      <c r="BH112" s="950"/>
      <c r="BI112" s="950"/>
      <c r="BJ112" s="950"/>
      <c r="BK112" s="950"/>
      <c r="BL112" s="950"/>
      <c r="BM112" s="950"/>
      <c r="BN112" s="950"/>
      <c r="BO112" s="950"/>
      <c r="BP112" s="951"/>
      <c r="BQ112" s="919">
        <v>6513</v>
      </c>
      <c r="BR112" s="920"/>
      <c r="BS112" s="920"/>
      <c r="BT112" s="920"/>
      <c r="BU112" s="920"/>
      <c r="BV112" s="920">
        <v>684</v>
      </c>
      <c r="BW112" s="920"/>
      <c r="BX112" s="920"/>
      <c r="BY112" s="920"/>
      <c r="BZ112" s="920"/>
      <c r="CA112" s="920">
        <v>1527</v>
      </c>
      <c r="CB112" s="920"/>
      <c r="CC112" s="920"/>
      <c r="CD112" s="920"/>
      <c r="CE112" s="920"/>
      <c r="CF112" s="914">
        <v>0</v>
      </c>
      <c r="CG112" s="915"/>
      <c r="CH112" s="915"/>
      <c r="CI112" s="915"/>
      <c r="CJ112" s="915"/>
      <c r="CK112" s="945"/>
      <c r="CL112" s="946"/>
      <c r="CM112" s="916" t="s">
        <v>404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400</v>
      </c>
      <c r="DH112" s="920"/>
      <c r="DI112" s="920"/>
      <c r="DJ112" s="920"/>
      <c r="DK112" s="920"/>
      <c r="DL112" s="920" t="s">
        <v>400</v>
      </c>
      <c r="DM112" s="920"/>
      <c r="DN112" s="920"/>
      <c r="DO112" s="920"/>
      <c r="DP112" s="920"/>
      <c r="DQ112" s="920" t="s">
        <v>400</v>
      </c>
      <c r="DR112" s="920"/>
      <c r="DS112" s="920"/>
      <c r="DT112" s="920"/>
      <c r="DU112" s="920"/>
      <c r="DV112" s="921" t="s">
        <v>400</v>
      </c>
      <c r="DW112" s="921"/>
      <c r="DX112" s="921"/>
      <c r="DY112" s="921"/>
      <c r="DZ112" s="922"/>
    </row>
    <row r="113" spans="1:130" s="197" customFormat="1" ht="26.25" customHeight="1">
      <c r="A113" s="954"/>
      <c r="B113" s="955"/>
      <c r="C113" s="950" t="s">
        <v>405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400</v>
      </c>
      <c r="AB113" s="934"/>
      <c r="AC113" s="934"/>
      <c r="AD113" s="934"/>
      <c r="AE113" s="935"/>
      <c r="AF113" s="936">
        <v>293</v>
      </c>
      <c r="AG113" s="934"/>
      <c r="AH113" s="934"/>
      <c r="AI113" s="934"/>
      <c r="AJ113" s="935"/>
      <c r="AK113" s="936">
        <v>422</v>
      </c>
      <c r="AL113" s="934"/>
      <c r="AM113" s="934"/>
      <c r="AN113" s="934"/>
      <c r="AO113" s="935"/>
      <c r="AP113" s="937">
        <v>0</v>
      </c>
      <c r="AQ113" s="938"/>
      <c r="AR113" s="938"/>
      <c r="AS113" s="938"/>
      <c r="AT113" s="939"/>
      <c r="AU113" s="899"/>
      <c r="AV113" s="900"/>
      <c r="AW113" s="900"/>
      <c r="AX113" s="900"/>
      <c r="AY113" s="901"/>
      <c r="AZ113" s="949" t="s">
        <v>406</v>
      </c>
      <c r="BA113" s="950"/>
      <c r="BB113" s="950"/>
      <c r="BC113" s="950"/>
      <c r="BD113" s="950"/>
      <c r="BE113" s="950"/>
      <c r="BF113" s="950"/>
      <c r="BG113" s="950"/>
      <c r="BH113" s="950"/>
      <c r="BI113" s="950"/>
      <c r="BJ113" s="950"/>
      <c r="BK113" s="950"/>
      <c r="BL113" s="950"/>
      <c r="BM113" s="950"/>
      <c r="BN113" s="950"/>
      <c r="BO113" s="950"/>
      <c r="BP113" s="951"/>
      <c r="BQ113" s="919">
        <v>568628</v>
      </c>
      <c r="BR113" s="920"/>
      <c r="BS113" s="920"/>
      <c r="BT113" s="920"/>
      <c r="BU113" s="920"/>
      <c r="BV113" s="920">
        <v>444524</v>
      </c>
      <c r="BW113" s="920"/>
      <c r="BX113" s="920"/>
      <c r="BY113" s="920"/>
      <c r="BZ113" s="920"/>
      <c r="CA113" s="920">
        <v>347998</v>
      </c>
      <c r="CB113" s="920"/>
      <c r="CC113" s="920"/>
      <c r="CD113" s="920"/>
      <c r="CE113" s="920"/>
      <c r="CF113" s="914">
        <v>7.9</v>
      </c>
      <c r="CG113" s="915"/>
      <c r="CH113" s="915"/>
      <c r="CI113" s="915"/>
      <c r="CJ113" s="915"/>
      <c r="CK113" s="945"/>
      <c r="CL113" s="946"/>
      <c r="CM113" s="916" t="s">
        <v>407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400</v>
      </c>
      <c r="DH113" s="959"/>
      <c r="DI113" s="959"/>
      <c r="DJ113" s="959"/>
      <c r="DK113" s="960"/>
      <c r="DL113" s="961" t="s">
        <v>400</v>
      </c>
      <c r="DM113" s="959"/>
      <c r="DN113" s="959"/>
      <c r="DO113" s="959"/>
      <c r="DP113" s="960"/>
      <c r="DQ113" s="961" t="s">
        <v>400</v>
      </c>
      <c r="DR113" s="959"/>
      <c r="DS113" s="959"/>
      <c r="DT113" s="959"/>
      <c r="DU113" s="960"/>
      <c r="DV113" s="962" t="s">
        <v>400</v>
      </c>
      <c r="DW113" s="963"/>
      <c r="DX113" s="963"/>
      <c r="DY113" s="963"/>
      <c r="DZ113" s="964"/>
    </row>
    <row r="114" spans="1:130" s="197" customFormat="1" ht="26.25" customHeight="1">
      <c r="A114" s="954"/>
      <c r="B114" s="955"/>
      <c r="C114" s="950" t="s">
        <v>408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198578</v>
      </c>
      <c r="AB114" s="959"/>
      <c r="AC114" s="959"/>
      <c r="AD114" s="959"/>
      <c r="AE114" s="960"/>
      <c r="AF114" s="961">
        <v>147139</v>
      </c>
      <c r="AG114" s="959"/>
      <c r="AH114" s="959"/>
      <c r="AI114" s="959"/>
      <c r="AJ114" s="960"/>
      <c r="AK114" s="961">
        <v>107174</v>
      </c>
      <c r="AL114" s="959"/>
      <c r="AM114" s="959"/>
      <c r="AN114" s="959"/>
      <c r="AO114" s="960"/>
      <c r="AP114" s="962">
        <v>2.4</v>
      </c>
      <c r="AQ114" s="963"/>
      <c r="AR114" s="963"/>
      <c r="AS114" s="963"/>
      <c r="AT114" s="964"/>
      <c r="AU114" s="899"/>
      <c r="AV114" s="900"/>
      <c r="AW114" s="900"/>
      <c r="AX114" s="900"/>
      <c r="AY114" s="901"/>
      <c r="AZ114" s="949" t="s">
        <v>409</v>
      </c>
      <c r="BA114" s="950"/>
      <c r="BB114" s="950"/>
      <c r="BC114" s="950"/>
      <c r="BD114" s="950"/>
      <c r="BE114" s="950"/>
      <c r="BF114" s="950"/>
      <c r="BG114" s="950"/>
      <c r="BH114" s="950"/>
      <c r="BI114" s="950"/>
      <c r="BJ114" s="950"/>
      <c r="BK114" s="950"/>
      <c r="BL114" s="950"/>
      <c r="BM114" s="950"/>
      <c r="BN114" s="950"/>
      <c r="BO114" s="950"/>
      <c r="BP114" s="951"/>
      <c r="BQ114" s="919">
        <v>1804104</v>
      </c>
      <c r="BR114" s="920"/>
      <c r="BS114" s="920"/>
      <c r="BT114" s="920"/>
      <c r="BU114" s="920"/>
      <c r="BV114" s="920">
        <v>1658480</v>
      </c>
      <c r="BW114" s="920"/>
      <c r="BX114" s="920"/>
      <c r="BY114" s="920"/>
      <c r="BZ114" s="920"/>
      <c r="CA114" s="920">
        <v>1572330</v>
      </c>
      <c r="CB114" s="920"/>
      <c r="CC114" s="920"/>
      <c r="CD114" s="920"/>
      <c r="CE114" s="920"/>
      <c r="CF114" s="914">
        <v>35.799999999999997</v>
      </c>
      <c r="CG114" s="915"/>
      <c r="CH114" s="915"/>
      <c r="CI114" s="915"/>
      <c r="CJ114" s="915"/>
      <c r="CK114" s="945"/>
      <c r="CL114" s="946"/>
      <c r="CM114" s="916" t="s">
        <v>410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400</v>
      </c>
      <c r="DH114" s="959"/>
      <c r="DI114" s="959"/>
      <c r="DJ114" s="959"/>
      <c r="DK114" s="960"/>
      <c r="DL114" s="961" t="s">
        <v>400</v>
      </c>
      <c r="DM114" s="959"/>
      <c r="DN114" s="959"/>
      <c r="DO114" s="959"/>
      <c r="DP114" s="960"/>
      <c r="DQ114" s="961" t="s">
        <v>400</v>
      </c>
      <c r="DR114" s="959"/>
      <c r="DS114" s="959"/>
      <c r="DT114" s="959"/>
      <c r="DU114" s="960"/>
      <c r="DV114" s="962" t="s">
        <v>400</v>
      </c>
      <c r="DW114" s="963"/>
      <c r="DX114" s="963"/>
      <c r="DY114" s="963"/>
      <c r="DZ114" s="964"/>
    </row>
    <row r="115" spans="1:130" s="197" customFormat="1" ht="26.25" customHeight="1">
      <c r="A115" s="954"/>
      <c r="B115" s="955"/>
      <c r="C115" s="950" t="s">
        <v>411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6625</v>
      </c>
      <c r="AB115" s="934"/>
      <c r="AC115" s="934"/>
      <c r="AD115" s="934"/>
      <c r="AE115" s="935"/>
      <c r="AF115" s="936">
        <v>5298</v>
      </c>
      <c r="AG115" s="934"/>
      <c r="AH115" s="934"/>
      <c r="AI115" s="934"/>
      <c r="AJ115" s="935"/>
      <c r="AK115" s="936">
        <v>3902</v>
      </c>
      <c r="AL115" s="934"/>
      <c r="AM115" s="934"/>
      <c r="AN115" s="934"/>
      <c r="AO115" s="935"/>
      <c r="AP115" s="937">
        <v>0.1</v>
      </c>
      <c r="AQ115" s="938"/>
      <c r="AR115" s="938"/>
      <c r="AS115" s="938"/>
      <c r="AT115" s="939"/>
      <c r="AU115" s="899"/>
      <c r="AV115" s="900"/>
      <c r="AW115" s="900"/>
      <c r="AX115" s="900"/>
      <c r="AY115" s="901"/>
      <c r="AZ115" s="949" t="s">
        <v>412</v>
      </c>
      <c r="BA115" s="950"/>
      <c r="BB115" s="950"/>
      <c r="BC115" s="950"/>
      <c r="BD115" s="950"/>
      <c r="BE115" s="950"/>
      <c r="BF115" s="950"/>
      <c r="BG115" s="950"/>
      <c r="BH115" s="950"/>
      <c r="BI115" s="950"/>
      <c r="BJ115" s="950"/>
      <c r="BK115" s="950"/>
      <c r="BL115" s="950"/>
      <c r="BM115" s="950"/>
      <c r="BN115" s="950"/>
      <c r="BO115" s="950"/>
      <c r="BP115" s="951"/>
      <c r="BQ115" s="919">
        <v>954</v>
      </c>
      <c r="BR115" s="920"/>
      <c r="BS115" s="920"/>
      <c r="BT115" s="920"/>
      <c r="BU115" s="920"/>
      <c r="BV115" s="920">
        <v>238</v>
      </c>
      <c r="BW115" s="920"/>
      <c r="BX115" s="920"/>
      <c r="BY115" s="920"/>
      <c r="BZ115" s="920"/>
      <c r="CA115" s="920" t="s">
        <v>400</v>
      </c>
      <c r="CB115" s="920"/>
      <c r="CC115" s="920"/>
      <c r="CD115" s="920"/>
      <c r="CE115" s="920"/>
      <c r="CF115" s="914" t="s">
        <v>400</v>
      </c>
      <c r="CG115" s="915"/>
      <c r="CH115" s="915"/>
      <c r="CI115" s="915"/>
      <c r="CJ115" s="915"/>
      <c r="CK115" s="945"/>
      <c r="CL115" s="946"/>
      <c r="CM115" s="949" t="s">
        <v>413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400</v>
      </c>
      <c r="DH115" s="959"/>
      <c r="DI115" s="959"/>
      <c r="DJ115" s="959"/>
      <c r="DK115" s="960"/>
      <c r="DL115" s="961" t="s">
        <v>400</v>
      </c>
      <c r="DM115" s="959"/>
      <c r="DN115" s="959"/>
      <c r="DO115" s="959"/>
      <c r="DP115" s="960"/>
      <c r="DQ115" s="961" t="s">
        <v>400</v>
      </c>
      <c r="DR115" s="959"/>
      <c r="DS115" s="959"/>
      <c r="DT115" s="959"/>
      <c r="DU115" s="960"/>
      <c r="DV115" s="962" t="s">
        <v>400</v>
      </c>
      <c r="DW115" s="963"/>
      <c r="DX115" s="963"/>
      <c r="DY115" s="963"/>
      <c r="DZ115" s="964"/>
    </row>
    <row r="116" spans="1:130" s="197" customFormat="1" ht="26.25" customHeight="1">
      <c r="A116" s="956"/>
      <c r="B116" s="957"/>
      <c r="C116" s="971" t="s">
        <v>414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400</v>
      </c>
      <c r="AB116" s="959"/>
      <c r="AC116" s="959"/>
      <c r="AD116" s="959"/>
      <c r="AE116" s="960"/>
      <c r="AF116" s="961" t="s">
        <v>400</v>
      </c>
      <c r="AG116" s="959"/>
      <c r="AH116" s="959"/>
      <c r="AI116" s="959"/>
      <c r="AJ116" s="960"/>
      <c r="AK116" s="961" t="s">
        <v>400</v>
      </c>
      <c r="AL116" s="959"/>
      <c r="AM116" s="959"/>
      <c r="AN116" s="959"/>
      <c r="AO116" s="960"/>
      <c r="AP116" s="962" t="s">
        <v>400</v>
      </c>
      <c r="AQ116" s="963"/>
      <c r="AR116" s="963"/>
      <c r="AS116" s="963"/>
      <c r="AT116" s="964"/>
      <c r="AU116" s="899"/>
      <c r="AV116" s="900"/>
      <c r="AW116" s="900"/>
      <c r="AX116" s="900"/>
      <c r="AY116" s="901"/>
      <c r="AZ116" s="949" t="s">
        <v>415</v>
      </c>
      <c r="BA116" s="950"/>
      <c r="BB116" s="950"/>
      <c r="BC116" s="950"/>
      <c r="BD116" s="950"/>
      <c r="BE116" s="950"/>
      <c r="BF116" s="950"/>
      <c r="BG116" s="950"/>
      <c r="BH116" s="950"/>
      <c r="BI116" s="950"/>
      <c r="BJ116" s="950"/>
      <c r="BK116" s="950"/>
      <c r="BL116" s="950"/>
      <c r="BM116" s="950"/>
      <c r="BN116" s="950"/>
      <c r="BO116" s="950"/>
      <c r="BP116" s="951"/>
      <c r="BQ116" s="919" t="s">
        <v>400</v>
      </c>
      <c r="BR116" s="920"/>
      <c r="BS116" s="920"/>
      <c r="BT116" s="920"/>
      <c r="BU116" s="920"/>
      <c r="BV116" s="920" t="s">
        <v>400</v>
      </c>
      <c r="BW116" s="920"/>
      <c r="BX116" s="920"/>
      <c r="BY116" s="920"/>
      <c r="BZ116" s="920"/>
      <c r="CA116" s="920" t="s">
        <v>400</v>
      </c>
      <c r="CB116" s="920"/>
      <c r="CC116" s="920"/>
      <c r="CD116" s="920"/>
      <c r="CE116" s="920"/>
      <c r="CF116" s="914" t="s">
        <v>400</v>
      </c>
      <c r="CG116" s="915"/>
      <c r="CH116" s="915"/>
      <c r="CI116" s="915"/>
      <c r="CJ116" s="915"/>
      <c r="CK116" s="945"/>
      <c r="CL116" s="946"/>
      <c r="CM116" s="916" t="s">
        <v>416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400</v>
      </c>
      <c r="DH116" s="959"/>
      <c r="DI116" s="959"/>
      <c r="DJ116" s="959"/>
      <c r="DK116" s="960"/>
      <c r="DL116" s="961" t="s">
        <v>400</v>
      </c>
      <c r="DM116" s="959"/>
      <c r="DN116" s="959"/>
      <c r="DO116" s="959"/>
      <c r="DP116" s="960"/>
      <c r="DQ116" s="961" t="s">
        <v>400</v>
      </c>
      <c r="DR116" s="959"/>
      <c r="DS116" s="959"/>
      <c r="DT116" s="959"/>
      <c r="DU116" s="960"/>
      <c r="DV116" s="962" t="s">
        <v>400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417</v>
      </c>
      <c r="Z117" s="884"/>
      <c r="AA117" s="996">
        <v>980232</v>
      </c>
      <c r="AB117" s="966"/>
      <c r="AC117" s="966"/>
      <c r="AD117" s="966"/>
      <c r="AE117" s="967"/>
      <c r="AF117" s="965">
        <v>940179</v>
      </c>
      <c r="AG117" s="966"/>
      <c r="AH117" s="966"/>
      <c r="AI117" s="966"/>
      <c r="AJ117" s="967"/>
      <c r="AK117" s="965">
        <v>853527</v>
      </c>
      <c r="AL117" s="966"/>
      <c r="AM117" s="966"/>
      <c r="AN117" s="966"/>
      <c r="AO117" s="967"/>
      <c r="AP117" s="968"/>
      <c r="AQ117" s="969"/>
      <c r="AR117" s="969"/>
      <c r="AS117" s="969"/>
      <c r="AT117" s="970"/>
      <c r="AU117" s="899"/>
      <c r="AV117" s="900"/>
      <c r="AW117" s="900"/>
      <c r="AX117" s="900"/>
      <c r="AY117" s="901"/>
      <c r="AZ117" s="995" t="s">
        <v>418</v>
      </c>
      <c r="BA117" s="971"/>
      <c r="BB117" s="971"/>
      <c r="BC117" s="971"/>
      <c r="BD117" s="971"/>
      <c r="BE117" s="971"/>
      <c r="BF117" s="971"/>
      <c r="BG117" s="971"/>
      <c r="BH117" s="971"/>
      <c r="BI117" s="971"/>
      <c r="BJ117" s="971"/>
      <c r="BK117" s="971"/>
      <c r="BL117" s="971"/>
      <c r="BM117" s="971"/>
      <c r="BN117" s="971"/>
      <c r="BO117" s="971"/>
      <c r="BP117" s="972"/>
      <c r="BQ117" s="985" t="s">
        <v>419</v>
      </c>
      <c r="BR117" s="986"/>
      <c r="BS117" s="986"/>
      <c r="BT117" s="986"/>
      <c r="BU117" s="986"/>
      <c r="BV117" s="986" t="s">
        <v>419</v>
      </c>
      <c r="BW117" s="986"/>
      <c r="BX117" s="986"/>
      <c r="BY117" s="986"/>
      <c r="BZ117" s="986"/>
      <c r="CA117" s="986" t="s">
        <v>419</v>
      </c>
      <c r="CB117" s="986"/>
      <c r="CC117" s="986"/>
      <c r="CD117" s="986"/>
      <c r="CE117" s="986"/>
      <c r="CF117" s="914" t="s">
        <v>419</v>
      </c>
      <c r="CG117" s="915"/>
      <c r="CH117" s="915"/>
      <c r="CI117" s="915"/>
      <c r="CJ117" s="915"/>
      <c r="CK117" s="945"/>
      <c r="CL117" s="946"/>
      <c r="CM117" s="916" t="s">
        <v>420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419</v>
      </c>
      <c r="DH117" s="959"/>
      <c r="DI117" s="959"/>
      <c r="DJ117" s="959"/>
      <c r="DK117" s="960"/>
      <c r="DL117" s="961" t="s">
        <v>419</v>
      </c>
      <c r="DM117" s="959"/>
      <c r="DN117" s="959"/>
      <c r="DO117" s="959"/>
      <c r="DP117" s="960"/>
      <c r="DQ117" s="961" t="s">
        <v>419</v>
      </c>
      <c r="DR117" s="959"/>
      <c r="DS117" s="959"/>
      <c r="DT117" s="959"/>
      <c r="DU117" s="960"/>
      <c r="DV117" s="962" t="s">
        <v>419</v>
      </c>
      <c r="DW117" s="963"/>
      <c r="DX117" s="963"/>
      <c r="DY117" s="963"/>
      <c r="DZ117" s="964"/>
    </row>
    <row r="118" spans="1:130" s="197" customFormat="1" ht="26.25" customHeight="1">
      <c r="A118" s="904" t="s">
        <v>392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390</v>
      </c>
      <c r="AB118" s="883"/>
      <c r="AC118" s="883"/>
      <c r="AD118" s="883"/>
      <c r="AE118" s="884"/>
      <c r="AF118" s="882" t="s">
        <v>285</v>
      </c>
      <c r="AG118" s="883"/>
      <c r="AH118" s="883"/>
      <c r="AI118" s="883"/>
      <c r="AJ118" s="884"/>
      <c r="AK118" s="882" t="s">
        <v>284</v>
      </c>
      <c r="AL118" s="883"/>
      <c r="AM118" s="883"/>
      <c r="AN118" s="883"/>
      <c r="AO118" s="884"/>
      <c r="AP118" s="990" t="s">
        <v>391</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421</v>
      </c>
      <c r="BP118" s="994"/>
      <c r="BQ118" s="985">
        <v>9412857</v>
      </c>
      <c r="BR118" s="986"/>
      <c r="BS118" s="986"/>
      <c r="BT118" s="986"/>
      <c r="BU118" s="986"/>
      <c r="BV118" s="986">
        <v>8944313</v>
      </c>
      <c r="BW118" s="986"/>
      <c r="BX118" s="986"/>
      <c r="BY118" s="986"/>
      <c r="BZ118" s="986"/>
      <c r="CA118" s="986">
        <v>8887215</v>
      </c>
      <c r="CB118" s="986"/>
      <c r="CC118" s="986"/>
      <c r="CD118" s="986"/>
      <c r="CE118" s="986"/>
      <c r="CF118" s="987"/>
      <c r="CG118" s="988"/>
      <c r="CH118" s="988"/>
      <c r="CI118" s="988"/>
      <c r="CJ118" s="989"/>
      <c r="CK118" s="945"/>
      <c r="CL118" s="946"/>
      <c r="CM118" s="916" t="s">
        <v>422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423</v>
      </c>
      <c r="DH118" s="959"/>
      <c r="DI118" s="959"/>
      <c r="DJ118" s="959"/>
      <c r="DK118" s="960"/>
      <c r="DL118" s="961" t="s">
        <v>423</v>
      </c>
      <c r="DM118" s="959"/>
      <c r="DN118" s="959"/>
      <c r="DO118" s="959"/>
      <c r="DP118" s="960"/>
      <c r="DQ118" s="961" t="s">
        <v>423</v>
      </c>
      <c r="DR118" s="959"/>
      <c r="DS118" s="959"/>
      <c r="DT118" s="959"/>
      <c r="DU118" s="960"/>
      <c r="DV118" s="962" t="s">
        <v>423</v>
      </c>
      <c r="DW118" s="963"/>
      <c r="DX118" s="963"/>
      <c r="DY118" s="963"/>
      <c r="DZ118" s="964"/>
    </row>
    <row r="119" spans="1:130" s="197" customFormat="1" ht="26.25" customHeight="1">
      <c r="A119" s="974" t="s">
        <v>395</v>
      </c>
      <c r="B119" s="944"/>
      <c r="C119" s="923" t="s">
        <v>396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423</v>
      </c>
      <c r="AB119" s="890"/>
      <c r="AC119" s="890"/>
      <c r="AD119" s="890"/>
      <c r="AE119" s="891"/>
      <c r="AF119" s="892" t="s">
        <v>423</v>
      </c>
      <c r="AG119" s="890"/>
      <c r="AH119" s="890"/>
      <c r="AI119" s="890"/>
      <c r="AJ119" s="891"/>
      <c r="AK119" s="892" t="s">
        <v>423</v>
      </c>
      <c r="AL119" s="890"/>
      <c r="AM119" s="890"/>
      <c r="AN119" s="890"/>
      <c r="AO119" s="891"/>
      <c r="AP119" s="893" t="s">
        <v>423</v>
      </c>
      <c r="AQ119" s="894"/>
      <c r="AR119" s="894"/>
      <c r="AS119" s="894"/>
      <c r="AT119" s="895"/>
      <c r="AU119" s="977" t="s">
        <v>424</v>
      </c>
      <c r="AV119" s="978"/>
      <c r="AW119" s="978"/>
      <c r="AX119" s="978"/>
      <c r="AY119" s="979"/>
      <c r="AZ119" s="940" t="s">
        <v>425</v>
      </c>
      <c r="BA119" s="887"/>
      <c r="BB119" s="887"/>
      <c r="BC119" s="887"/>
      <c r="BD119" s="887"/>
      <c r="BE119" s="887"/>
      <c r="BF119" s="887"/>
      <c r="BG119" s="887"/>
      <c r="BH119" s="887"/>
      <c r="BI119" s="887"/>
      <c r="BJ119" s="887"/>
      <c r="BK119" s="887"/>
      <c r="BL119" s="887"/>
      <c r="BM119" s="887"/>
      <c r="BN119" s="887"/>
      <c r="BO119" s="887"/>
      <c r="BP119" s="888"/>
      <c r="BQ119" s="926">
        <v>5328181</v>
      </c>
      <c r="BR119" s="927"/>
      <c r="BS119" s="927"/>
      <c r="BT119" s="927"/>
      <c r="BU119" s="927"/>
      <c r="BV119" s="927">
        <v>4795318</v>
      </c>
      <c r="BW119" s="927"/>
      <c r="BX119" s="927"/>
      <c r="BY119" s="927"/>
      <c r="BZ119" s="927"/>
      <c r="CA119" s="927">
        <v>5077024</v>
      </c>
      <c r="CB119" s="927"/>
      <c r="CC119" s="927"/>
      <c r="CD119" s="927"/>
      <c r="CE119" s="927"/>
      <c r="CF119" s="941">
        <v>115.7</v>
      </c>
      <c r="CG119" s="942"/>
      <c r="CH119" s="942"/>
      <c r="CI119" s="942"/>
      <c r="CJ119" s="942"/>
      <c r="CK119" s="947"/>
      <c r="CL119" s="948"/>
      <c r="CM119" s="1004" t="s">
        <v>426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10990</v>
      </c>
      <c r="DH119" s="998"/>
      <c r="DI119" s="998"/>
      <c r="DJ119" s="998"/>
      <c r="DK119" s="999"/>
      <c r="DL119" s="1000">
        <v>6273</v>
      </c>
      <c r="DM119" s="998"/>
      <c r="DN119" s="998"/>
      <c r="DO119" s="998"/>
      <c r="DP119" s="999"/>
      <c r="DQ119" s="1000">
        <v>2702</v>
      </c>
      <c r="DR119" s="998"/>
      <c r="DS119" s="998"/>
      <c r="DT119" s="998"/>
      <c r="DU119" s="999"/>
      <c r="DV119" s="1001">
        <v>0.1</v>
      </c>
      <c r="DW119" s="1002"/>
      <c r="DX119" s="1002"/>
      <c r="DY119" s="1002"/>
      <c r="DZ119" s="1003"/>
    </row>
    <row r="120" spans="1:130" s="197" customFormat="1" ht="26.25" customHeight="1">
      <c r="A120" s="975"/>
      <c r="B120" s="946"/>
      <c r="C120" s="916" t="s">
        <v>399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423</v>
      </c>
      <c r="AB120" s="959"/>
      <c r="AC120" s="959"/>
      <c r="AD120" s="959"/>
      <c r="AE120" s="960"/>
      <c r="AF120" s="961" t="s">
        <v>423</v>
      </c>
      <c r="AG120" s="959"/>
      <c r="AH120" s="959"/>
      <c r="AI120" s="959"/>
      <c r="AJ120" s="960"/>
      <c r="AK120" s="961" t="s">
        <v>423</v>
      </c>
      <c r="AL120" s="959"/>
      <c r="AM120" s="959"/>
      <c r="AN120" s="959"/>
      <c r="AO120" s="960"/>
      <c r="AP120" s="962" t="s">
        <v>423</v>
      </c>
      <c r="AQ120" s="963"/>
      <c r="AR120" s="963"/>
      <c r="AS120" s="963"/>
      <c r="AT120" s="964"/>
      <c r="AU120" s="980"/>
      <c r="AV120" s="981"/>
      <c r="AW120" s="981"/>
      <c r="AX120" s="981"/>
      <c r="AY120" s="982"/>
      <c r="AZ120" s="949" t="s">
        <v>427</v>
      </c>
      <c r="BA120" s="950"/>
      <c r="BB120" s="950"/>
      <c r="BC120" s="950"/>
      <c r="BD120" s="950"/>
      <c r="BE120" s="950"/>
      <c r="BF120" s="950"/>
      <c r="BG120" s="950"/>
      <c r="BH120" s="950"/>
      <c r="BI120" s="950"/>
      <c r="BJ120" s="950"/>
      <c r="BK120" s="950"/>
      <c r="BL120" s="950"/>
      <c r="BM120" s="950"/>
      <c r="BN120" s="950"/>
      <c r="BO120" s="950"/>
      <c r="BP120" s="951"/>
      <c r="BQ120" s="919">
        <v>484158</v>
      </c>
      <c r="BR120" s="920"/>
      <c r="BS120" s="920"/>
      <c r="BT120" s="920"/>
      <c r="BU120" s="920"/>
      <c r="BV120" s="920">
        <v>437056</v>
      </c>
      <c r="BW120" s="920"/>
      <c r="BX120" s="920"/>
      <c r="BY120" s="920"/>
      <c r="BZ120" s="920"/>
      <c r="CA120" s="920">
        <v>386123</v>
      </c>
      <c r="CB120" s="920"/>
      <c r="CC120" s="920"/>
      <c r="CD120" s="920"/>
      <c r="CE120" s="920"/>
      <c r="CF120" s="914">
        <v>8.8000000000000007</v>
      </c>
      <c r="CG120" s="915"/>
      <c r="CH120" s="915"/>
      <c r="CI120" s="915"/>
      <c r="CJ120" s="915"/>
      <c r="CK120" s="1013" t="s">
        <v>428</v>
      </c>
      <c r="CL120" s="1014"/>
      <c r="CM120" s="1014"/>
      <c r="CN120" s="1014"/>
      <c r="CO120" s="1015"/>
      <c r="CP120" s="1021" t="s">
        <v>429</v>
      </c>
      <c r="CQ120" s="1022"/>
      <c r="CR120" s="1022"/>
      <c r="CS120" s="1022"/>
      <c r="CT120" s="1022"/>
      <c r="CU120" s="1022"/>
      <c r="CV120" s="1022"/>
      <c r="CW120" s="1022"/>
      <c r="CX120" s="1022"/>
      <c r="CY120" s="1022"/>
      <c r="CZ120" s="1022"/>
      <c r="DA120" s="1022"/>
      <c r="DB120" s="1022"/>
      <c r="DC120" s="1022"/>
      <c r="DD120" s="1022"/>
      <c r="DE120" s="1022"/>
      <c r="DF120" s="1023"/>
      <c r="DG120" s="926">
        <v>6513</v>
      </c>
      <c r="DH120" s="927"/>
      <c r="DI120" s="927"/>
      <c r="DJ120" s="927"/>
      <c r="DK120" s="927"/>
      <c r="DL120" s="927">
        <v>684</v>
      </c>
      <c r="DM120" s="927"/>
      <c r="DN120" s="927"/>
      <c r="DO120" s="927"/>
      <c r="DP120" s="927"/>
      <c r="DQ120" s="927">
        <v>1527</v>
      </c>
      <c r="DR120" s="927"/>
      <c r="DS120" s="927"/>
      <c r="DT120" s="927"/>
      <c r="DU120" s="927"/>
      <c r="DV120" s="928">
        <v>0</v>
      </c>
      <c r="DW120" s="928"/>
      <c r="DX120" s="928"/>
      <c r="DY120" s="928"/>
      <c r="DZ120" s="929"/>
    </row>
    <row r="121" spans="1:130" s="197" customFormat="1" ht="26.25" customHeight="1">
      <c r="A121" s="975"/>
      <c r="B121" s="946"/>
      <c r="C121" s="1010" t="s">
        <v>430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423</v>
      </c>
      <c r="AB121" s="959"/>
      <c r="AC121" s="959"/>
      <c r="AD121" s="959"/>
      <c r="AE121" s="960"/>
      <c r="AF121" s="961" t="s">
        <v>423</v>
      </c>
      <c r="AG121" s="959"/>
      <c r="AH121" s="959"/>
      <c r="AI121" s="959"/>
      <c r="AJ121" s="960"/>
      <c r="AK121" s="961" t="s">
        <v>423</v>
      </c>
      <c r="AL121" s="959"/>
      <c r="AM121" s="959"/>
      <c r="AN121" s="959"/>
      <c r="AO121" s="960"/>
      <c r="AP121" s="962" t="s">
        <v>423</v>
      </c>
      <c r="AQ121" s="963"/>
      <c r="AR121" s="963"/>
      <c r="AS121" s="963"/>
      <c r="AT121" s="964"/>
      <c r="AU121" s="980"/>
      <c r="AV121" s="981"/>
      <c r="AW121" s="981"/>
      <c r="AX121" s="981"/>
      <c r="AY121" s="982"/>
      <c r="AZ121" s="995" t="s">
        <v>431</v>
      </c>
      <c r="BA121" s="971"/>
      <c r="BB121" s="971"/>
      <c r="BC121" s="971"/>
      <c r="BD121" s="971"/>
      <c r="BE121" s="971"/>
      <c r="BF121" s="971"/>
      <c r="BG121" s="971"/>
      <c r="BH121" s="971"/>
      <c r="BI121" s="971"/>
      <c r="BJ121" s="971"/>
      <c r="BK121" s="971"/>
      <c r="BL121" s="971"/>
      <c r="BM121" s="971"/>
      <c r="BN121" s="971"/>
      <c r="BO121" s="971"/>
      <c r="BP121" s="972"/>
      <c r="BQ121" s="985">
        <v>6013331</v>
      </c>
      <c r="BR121" s="986"/>
      <c r="BS121" s="986"/>
      <c r="BT121" s="986"/>
      <c r="BU121" s="986"/>
      <c r="BV121" s="986">
        <v>5845525</v>
      </c>
      <c r="BW121" s="986"/>
      <c r="BX121" s="986"/>
      <c r="BY121" s="986"/>
      <c r="BZ121" s="986"/>
      <c r="CA121" s="986">
        <v>5894579</v>
      </c>
      <c r="CB121" s="986"/>
      <c r="CC121" s="986"/>
      <c r="CD121" s="986"/>
      <c r="CE121" s="986"/>
      <c r="CF121" s="1024">
        <v>134.30000000000001</v>
      </c>
      <c r="CG121" s="1025"/>
      <c r="CH121" s="1025"/>
      <c r="CI121" s="1025"/>
      <c r="CJ121" s="1025"/>
      <c r="CK121" s="1016"/>
      <c r="CL121" s="1017"/>
      <c r="CM121" s="1017"/>
      <c r="CN121" s="1017"/>
      <c r="CO121" s="1018"/>
      <c r="CP121" s="1007" t="s">
        <v>375</v>
      </c>
      <c r="CQ121" s="1008"/>
      <c r="CR121" s="1008"/>
      <c r="CS121" s="1008"/>
      <c r="CT121" s="1008"/>
      <c r="CU121" s="1008"/>
      <c r="CV121" s="1008"/>
      <c r="CW121" s="1008"/>
      <c r="CX121" s="1008"/>
      <c r="CY121" s="1008"/>
      <c r="CZ121" s="1008"/>
      <c r="DA121" s="1008"/>
      <c r="DB121" s="1008"/>
      <c r="DC121" s="1008"/>
      <c r="DD121" s="1008"/>
      <c r="DE121" s="1008"/>
      <c r="DF121" s="1009"/>
      <c r="DG121" s="919" t="s">
        <v>109</v>
      </c>
      <c r="DH121" s="920"/>
      <c r="DI121" s="920"/>
      <c r="DJ121" s="920"/>
      <c r="DK121" s="920"/>
      <c r="DL121" s="920" t="s">
        <v>109</v>
      </c>
      <c r="DM121" s="920"/>
      <c r="DN121" s="920"/>
      <c r="DO121" s="920"/>
      <c r="DP121" s="920"/>
      <c r="DQ121" s="920" t="s">
        <v>109</v>
      </c>
      <c r="DR121" s="920"/>
      <c r="DS121" s="920"/>
      <c r="DT121" s="920"/>
      <c r="DU121" s="920"/>
      <c r="DV121" s="921" t="s">
        <v>109</v>
      </c>
      <c r="DW121" s="921"/>
      <c r="DX121" s="921"/>
      <c r="DY121" s="921"/>
      <c r="DZ121" s="922"/>
    </row>
    <row r="122" spans="1:130" s="197" customFormat="1" ht="26.25" customHeight="1">
      <c r="A122" s="975"/>
      <c r="B122" s="946"/>
      <c r="C122" s="916" t="s">
        <v>410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432</v>
      </c>
      <c r="BP122" s="994"/>
      <c r="BQ122" s="1034">
        <v>11825670</v>
      </c>
      <c r="BR122" s="1035"/>
      <c r="BS122" s="1035"/>
      <c r="BT122" s="1035"/>
      <c r="BU122" s="1035"/>
      <c r="BV122" s="1035">
        <v>11077899</v>
      </c>
      <c r="BW122" s="1035"/>
      <c r="BX122" s="1035"/>
      <c r="BY122" s="1035"/>
      <c r="BZ122" s="1035"/>
      <c r="CA122" s="1035">
        <v>11357726</v>
      </c>
      <c r="CB122" s="1035"/>
      <c r="CC122" s="1035"/>
      <c r="CD122" s="1035"/>
      <c r="CE122" s="1035"/>
      <c r="CF122" s="987"/>
      <c r="CG122" s="988"/>
      <c r="CH122" s="988"/>
      <c r="CI122" s="988"/>
      <c r="CJ122" s="989"/>
      <c r="CK122" s="1016"/>
      <c r="CL122" s="1017"/>
      <c r="CM122" s="1017"/>
      <c r="CN122" s="1017"/>
      <c r="CO122" s="1018"/>
      <c r="CP122" s="1007" t="s">
        <v>433</v>
      </c>
      <c r="CQ122" s="1008"/>
      <c r="CR122" s="1008"/>
      <c r="CS122" s="1008"/>
      <c r="CT122" s="1008"/>
      <c r="CU122" s="1008"/>
      <c r="CV122" s="1008"/>
      <c r="CW122" s="1008"/>
      <c r="CX122" s="1008"/>
      <c r="CY122" s="1008"/>
      <c r="CZ122" s="1008"/>
      <c r="DA122" s="1008"/>
      <c r="DB122" s="1008"/>
      <c r="DC122" s="1008"/>
      <c r="DD122" s="1008"/>
      <c r="DE122" s="1008"/>
      <c r="DF122" s="1009"/>
      <c r="DG122" s="919" t="s">
        <v>434</v>
      </c>
      <c r="DH122" s="920"/>
      <c r="DI122" s="920"/>
      <c r="DJ122" s="920"/>
      <c r="DK122" s="920"/>
      <c r="DL122" s="920" t="s">
        <v>434</v>
      </c>
      <c r="DM122" s="920"/>
      <c r="DN122" s="920"/>
      <c r="DO122" s="920"/>
      <c r="DP122" s="920"/>
      <c r="DQ122" s="920" t="s">
        <v>434</v>
      </c>
      <c r="DR122" s="920"/>
      <c r="DS122" s="920"/>
      <c r="DT122" s="920"/>
      <c r="DU122" s="920"/>
      <c r="DV122" s="921" t="s">
        <v>434</v>
      </c>
      <c r="DW122" s="921"/>
      <c r="DX122" s="921"/>
      <c r="DY122" s="921"/>
      <c r="DZ122" s="922"/>
    </row>
    <row r="123" spans="1:130" s="197" customFormat="1" ht="26.25" customHeight="1" thickBot="1">
      <c r="A123" s="975"/>
      <c r="B123" s="946"/>
      <c r="C123" s="916" t="s">
        <v>416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434</v>
      </c>
      <c r="AB123" s="959"/>
      <c r="AC123" s="959"/>
      <c r="AD123" s="959"/>
      <c r="AE123" s="960"/>
      <c r="AF123" s="961" t="s">
        <v>434</v>
      </c>
      <c r="AG123" s="959"/>
      <c r="AH123" s="959"/>
      <c r="AI123" s="959"/>
      <c r="AJ123" s="960"/>
      <c r="AK123" s="961" t="s">
        <v>434</v>
      </c>
      <c r="AL123" s="959"/>
      <c r="AM123" s="959"/>
      <c r="AN123" s="959"/>
      <c r="AO123" s="960"/>
      <c r="AP123" s="962" t="s">
        <v>434</v>
      </c>
      <c r="AQ123" s="963"/>
      <c r="AR123" s="963"/>
      <c r="AS123" s="963"/>
      <c r="AT123" s="964"/>
      <c r="AU123" s="1031" t="s">
        <v>435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434</v>
      </c>
      <c r="BR123" s="1027"/>
      <c r="BS123" s="1027"/>
      <c r="BT123" s="1027"/>
      <c r="BU123" s="1027"/>
      <c r="BV123" s="1027" t="s">
        <v>434</v>
      </c>
      <c r="BW123" s="1027"/>
      <c r="BX123" s="1027"/>
      <c r="BY123" s="1027"/>
      <c r="BZ123" s="1027"/>
      <c r="CA123" s="1027" t="s">
        <v>434</v>
      </c>
      <c r="CB123" s="1027"/>
      <c r="CC123" s="1027"/>
      <c r="CD123" s="1027"/>
      <c r="CE123" s="1027"/>
      <c r="CF123" s="1028"/>
      <c r="CG123" s="1029"/>
      <c r="CH123" s="1029"/>
      <c r="CI123" s="1029"/>
      <c r="CJ123" s="1030"/>
      <c r="CK123" s="1016"/>
      <c r="CL123" s="1017"/>
      <c r="CM123" s="1017"/>
      <c r="CN123" s="1017"/>
      <c r="CO123" s="1018"/>
      <c r="CP123" s="1007" t="s">
        <v>436</v>
      </c>
      <c r="CQ123" s="1008"/>
      <c r="CR123" s="1008"/>
      <c r="CS123" s="1008"/>
      <c r="CT123" s="1008"/>
      <c r="CU123" s="1008"/>
      <c r="CV123" s="1008"/>
      <c r="CW123" s="1008"/>
      <c r="CX123" s="1008"/>
      <c r="CY123" s="1008"/>
      <c r="CZ123" s="1008"/>
      <c r="DA123" s="1008"/>
      <c r="DB123" s="1008"/>
      <c r="DC123" s="1008"/>
      <c r="DD123" s="1008"/>
      <c r="DE123" s="1008"/>
      <c r="DF123" s="1009"/>
      <c r="DG123" s="958" t="s">
        <v>434</v>
      </c>
      <c r="DH123" s="959"/>
      <c r="DI123" s="959"/>
      <c r="DJ123" s="959"/>
      <c r="DK123" s="960"/>
      <c r="DL123" s="961" t="s">
        <v>434</v>
      </c>
      <c r="DM123" s="959"/>
      <c r="DN123" s="959"/>
      <c r="DO123" s="959"/>
      <c r="DP123" s="960"/>
      <c r="DQ123" s="961" t="s">
        <v>434</v>
      </c>
      <c r="DR123" s="959"/>
      <c r="DS123" s="959"/>
      <c r="DT123" s="959"/>
      <c r="DU123" s="960"/>
      <c r="DV123" s="962" t="s">
        <v>434</v>
      </c>
      <c r="DW123" s="963"/>
      <c r="DX123" s="963"/>
      <c r="DY123" s="963"/>
      <c r="DZ123" s="964"/>
    </row>
    <row r="124" spans="1:130" s="197" customFormat="1" ht="26.25" customHeight="1">
      <c r="A124" s="975"/>
      <c r="B124" s="946"/>
      <c r="C124" s="916" t="s">
        <v>420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434</v>
      </c>
      <c r="AB124" s="959"/>
      <c r="AC124" s="959"/>
      <c r="AD124" s="959"/>
      <c r="AE124" s="960"/>
      <c r="AF124" s="961" t="s">
        <v>434</v>
      </c>
      <c r="AG124" s="959"/>
      <c r="AH124" s="959"/>
      <c r="AI124" s="959"/>
      <c r="AJ124" s="960"/>
      <c r="AK124" s="961" t="s">
        <v>434</v>
      </c>
      <c r="AL124" s="959"/>
      <c r="AM124" s="959"/>
      <c r="AN124" s="959"/>
      <c r="AO124" s="960"/>
      <c r="AP124" s="962" t="s">
        <v>434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434</v>
      </c>
      <c r="DH124" s="998"/>
      <c r="DI124" s="998"/>
      <c r="DJ124" s="998"/>
      <c r="DK124" s="999"/>
      <c r="DL124" s="1000" t="s">
        <v>434</v>
      </c>
      <c r="DM124" s="998"/>
      <c r="DN124" s="998"/>
      <c r="DO124" s="998"/>
      <c r="DP124" s="999"/>
      <c r="DQ124" s="1000" t="s">
        <v>434</v>
      </c>
      <c r="DR124" s="998"/>
      <c r="DS124" s="998"/>
      <c r="DT124" s="998"/>
      <c r="DU124" s="999"/>
      <c r="DV124" s="1001" t="s">
        <v>434</v>
      </c>
      <c r="DW124" s="1002"/>
      <c r="DX124" s="1002"/>
      <c r="DY124" s="1002"/>
      <c r="DZ124" s="1003"/>
    </row>
    <row r="125" spans="1:130" s="197" customFormat="1" ht="26.25" customHeight="1" thickBot="1">
      <c r="A125" s="975"/>
      <c r="B125" s="946"/>
      <c r="C125" s="916" t="s">
        <v>422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434</v>
      </c>
      <c r="AB125" s="959"/>
      <c r="AC125" s="959"/>
      <c r="AD125" s="959"/>
      <c r="AE125" s="960"/>
      <c r="AF125" s="961" t="s">
        <v>434</v>
      </c>
      <c r="AG125" s="959"/>
      <c r="AH125" s="959"/>
      <c r="AI125" s="959"/>
      <c r="AJ125" s="960"/>
      <c r="AK125" s="961" t="s">
        <v>434</v>
      </c>
      <c r="AL125" s="959"/>
      <c r="AM125" s="959"/>
      <c r="AN125" s="959"/>
      <c r="AO125" s="960"/>
      <c r="AP125" s="962" t="s">
        <v>434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434</v>
      </c>
      <c r="DH125" s="927"/>
      <c r="DI125" s="927"/>
      <c r="DJ125" s="927"/>
      <c r="DK125" s="927"/>
      <c r="DL125" s="927" t="s">
        <v>434</v>
      </c>
      <c r="DM125" s="927"/>
      <c r="DN125" s="927"/>
      <c r="DO125" s="927"/>
      <c r="DP125" s="927"/>
      <c r="DQ125" s="927" t="s">
        <v>434</v>
      </c>
      <c r="DR125" s="927"/>
      <c r="DS125" s="927"/>
      <c r="DT125" s="927"/>
      <c r="DU125" s="927"/>
      <c r="DV125" s="928" t="s">
        <v>434</v>
      </c>
      <c r="DW125" s="928"/>
      <c r="DX125" s="928"/>
      <c r="DY125" s="928"/>
      <c r="DZ125" s="929"/>
    </row>
    <row r="126" spans="1:130" s="197" customFormat="1" ht="26.25" customHeight="1">
      <c r="A126" s="975"/>
      <c r="B126" s="946"/>
      <c r="C126" s="916" t="s">
        <v>426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434</v>
      </c>
      <c r="AB126" s="959"/>
      <c r="AC126" s="959"/>
      <c r="AD126" s="959"/>
      <c r="AE126" s="960"/>
      <c r="AF126" s="961" t="s">
        <v>434</v>
      </c>
      <c r="AG126" s="959"/>
      <c r="AH126" s="959"/>
      <c r="AI126" s="959"/>
      <c r="AJ126" s="960"/>
      <c r="AK126" s="961" t="s">
        <v>434</v>
      </c>
      <c r="AL126" s="959"/>
      <c r="AM126" s="959"/>
      <c r="AN126" s="959"/>
      <c r="AO126" s="960"/>
      <c r="AP126" s="962" t="s">
        <v>434</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434</v>
      </c>
      <c r="DH126" s="920"/>
      <c r="DI126" s="920"/>
      <c r="DJ126" s="920"/>
      <c r="DK126" s="920"/>
      <c r="DL126" s="920" t="s">
        <v>434</v>
      </c>
      <c r="DM126" s="920"/>
      <c r="DN126" s="920"/>
      <c r="DO126" s="920"/>
      <c r="DP126" s="920"/>
      <c r="DQ126" s="920" t="s">
        <v>434</v>
      </c>
      <c r="DR126" s="920"/>
      <c r="DS126" s="920"/>
      <c r="DT126" s="920"/>
      <c r="DU126" s="920"/>
      <c r="DV126" s="921" t="s">
        <v>434</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6625</v>
      </c>
      <c r="AB127" s="959"/>
      <c r="AC127" s="959"/>
      <c r="AD127" s="959"/>
      <c r="AE127" s="960"/>
      <c r="AF127" s="961">
        <v>5298</v>
      </c>
      <c r="AG127" s="959"/>
      <c r="AH127" s="959"/>
      <c r="AI127" s="959"/>
      <c r="AJ127" s="960"/>
      <c r="AK127" s="961">
        <v>3902</v>
      </c>
      <c r="AL127" s="959"/>
      <c r="AM127" s="959"/>
      <c r="AN127" s="959"/>
      <c r="AO127" s="960"/>
      <c r="AP127" s="962">
        <v>0.1</v>
      </c>
      <c r="AQ127" s="963"/>
      <c r="AR127" s="963"/>
      <c r="AS127" s="963"/>
      <c r="AT127" s="964"/>
      <c r="AU127" s="233"/>
      <c r="AV127" s="233"/>
      <c r="AW127" s="233"/>
      <c r="AX127" s="886" t="s">
        <v>446</v>
      </c>
      <c r="AY127" s="887"/>
      <c r="AZ127" s="887"/>
      <c r="BA127" s="887"/>
      <c r="BB127" s="887"/>
      <c r="BC127" s="887"/>
      <c r="BD127" s="887"/>
      <c r="BE127" s="888"/>
      <c r="BF127" s="1041" t="s">
        <v>434</v>
      </c>
      <c r="BG127" s="1042"/>
      <c r="BH127" s="1042"/>
      <c r="BI127" s="1042"/>
      <c r="BJ127" s="1042"/>
      <c r="BK127" s="1042"/>
      <c r="BL127" s="1051"/>
      <c r="BM127" s="1041">
        <v>14.96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v>954</v>
      </c>
      <c r="DH127" s="1048"/>
      <c r="DI127" s="1048"/>
      <c r="DJ127" s="1048"/>
      <c r="DK127" s="1048"/>
      <c r="DL127" s="1048">
        <v>238</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v>46996</v>
      </c>
      <c r="AB128" s="1090"/>
      <c r="AC128" s="1090"/>
      <c r="AD128" s="1090"/>
      <c r="AE128" s="1091"/>
      <c r="AF128" s="1092">
        <v>50861</v>
      </c>
      <c r="AG128" s="1090"/>
      <c r="AH128" s="1090"/>
      <c r="AI128" s="1090"/>
      <c r="AJ128" s="1091"/>
      <c r="AK128" s="1092">
        <v>52184</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451</v>
      </c>
      <c r="BG128" s="1067"/>
      <c r="BH128" s="1067"/>
      <c r="BI128" s="1067"/>
      <c r="BJ128" s="1067"/>
      <c r="BK128" s="1067"/>
      <c r="BL128" s="1068"/>
      <c r="BM128" s="1066">
        <v>19.96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5033595</v>
      </c>
      <c r="AB129" s="959"/>
      <c r="AC129" s="959"/>
      <c r="AD129" s="959"/>
      <c r="AE129" s="960"/>
      <c r="AF129" s="961">
        <v>4962024</v>
      </c>
      <c r="AG129" s="959"/>
      <c r="AH129" s="959"/>
      <c r="AI129" s="959"/>
      <c r="AJ129" s="960"/>
      <c r="AK129" s="961">
        <v>5059179</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715326</v>
      </c>
      <c r="AB130" s="959"/>
      <c r="AC130" s="959"/>
      <c r="AD130" s="959"/>
      <c r="AE130" s="960"/>
      <c r="AF130" s="961">
        <v>708534</v>
      </c>
      <c r="AG130" s="959"/>
      <c r="AH130" s="959"/>
      <c r="AI130" s="959"/>
      <c r="AJ130" s="960"/>
      <c r="AK130" s="961">
        <v>669656</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t="s">
        <v>423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4318269</v>
      </c>
      <c r="AB131" s="998"/>
      <c r="AC131" s="998"/>
      <c r="AD131" s="998"/>
      <c r="AE131" s="999"/>
      <c r="AF131" s="1000">
        <v>4253490</v>
      </c>
      <c r="AG131" s="998"/>
      <c r="AH131" s="998"/>
      <c r="AI131" s="998"/>
      <c r="AJ131" s="999"/>
      <c r="AK131" s="1000">
        <v>4389523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5.0462349609999997</v>
      </c>
      <c r="AB132" s="1104"/>
      <c r="AC132" s="1104"/>
      <c r="AD132" s="1104"/>
      <c r="AE132" s="1105"/>
      <c r="AF132" s="1106">
        <v>4.2502509699999997</v>
      </c>
      <c r="AG132" s="1104"/>
      <c r="AH132" s="1104"/>
      <c r="AI132" s="1104"/>
      <c r="AJ132" s="1105"/>
      <c r="AK132" s="1106">
        <v>3.0000298440000002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5.8</v>
      </c>
      <c r="AB133" s="1111"/>
      <c r="AC133" s="1111"/>
      <c r="AD133" s="1111"/>
      <c r="AE133" s="1112"/>
      <c r="AF133" s="1110">
        <v>5</v>
      </c>
      <c r="AG133" s="1111"/>
      <c r="AH133" s="1111"/>
      <c r="AI133" s="1111"/>
      <c r="AJ133" s="1112"/>
      <c r="AK133" s="1110">
        <v>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1516669</v>
      </c>
      <c r="L9" s="264">
        <v>92288</v>
      </c>
      <c r="M9" s="265">
        <v>80077</v>
      </c>
      <c r="N9" s="266">
        <v>15.2</v>
      </c>
    </row>
    <row r="10" spans="1:16">
      <c r="A10" s="248"/>
      <c r="B10" s="244"/>
      <c r="C10" s="244"/>
      <c r="D10" s="244"/>
      <c r="E10" s="244"/>
      <c r="F10" s="244"/>
      <c r="G10" s="1119" t="s">
        <v>469</v>
      </c>
      <c r="H10" s="1120"/>
      <c r="I10" s="1120"/>
      <c r="J10" s="1121"/>
      <c r="K10" s="267">
        <v>118639</v>
      </c>
      <c r="L10" s="268">
        <v>7219</v>
      </c>
      <c r="M10" s="269">
        <v>7955</v>
      </c>
      <c r="N10" s="270">
        <v>-9.3000000000000007</v>
      </c>
    </row>
    <row r="11" spans="1:16" ht="13.5" customHeight="1">
      <c r="A11" s="248"/>
      <c r="B11" s="244"/>
      <c r="C11" s="244"/>
      <c r="D11" s="244"/>
      <c r="E11" s="244"/>
      <c r="F11" s="244"/>
      <c r="G11" s="1119" t="s">
        <v>470</v>
      </c>
      <c r="H11" s="1120"/>
      <c r="I11" s="1120"/>
      <c r="J11" s="1121"/>
      <c r="K11" s="267">
        <v>220511</v>
      </c>
      <c r="L11" s="268">
        <v>13418</v>
      </c>
      <c r="M11" s="269">
        <v>10951</v>
      </c>
      <c r="N11" s="270">
        <v>22.5</v>
      </c>
    </row>
    <row r="12" spans="1:16" ht="13.5" customHeight="1">
      <c r="A12" s="248"/>
      <c r="B12" s="244"/>
      <c r="C12" s="244"/>
      <c r="D12" s="244"/>
      <c r="E12" s="244"/>
      <c r="F12" s="244"/>
      <c r="G12" s="1119" t="s">
        <v>471</v>
      </c>
      <c r="H12" s="1120"/>
      <c r="I12" s="1120"/>
      <c r="J12" s="1121"/>
      <c r="K12" s="267" t="s">
        <v>472</v>
      </c>
      <c r="L12" s="268" t="s">
        <v>472</v>
      </c>
      <c r="M12" s="269">
        <v>416</v>
      </c>
      <c r="N12" s="270" t="s">
        <v>472</v>
      </c>
    </row>
    <row r="13" spans="1:16" ht="13.5" customHeight="1">
      <c r="A13" s="248"/>
      <c r="B13" s="244"/>
      <c r="C13" s="244"/>
      <c r="D13" s="244"/>
      <c r="E13" s="244"/>
      <c r="F13" s="244"/>
      <c r="G13" s="1119" t="s">
        <v>473</v>
      </c>
      <c r="H13" s="1120"/>
      <c r="I13" s="1120"/>
      <c r="J13" s="1121"/>
      <c r="K13" s="267" t="s">
        <v>472</v>
      </c>
      <c r="L13" s="268" t="s">
        <v>472</v>
      </c>
      <c r="M13" s="269" t="s">
        <v>472</v>
      </c>
      <c r="N13" s="270" t="s">
        <v>472</v>
      </c>
    </row>
    <row r="14" spans="1:16" ht="13.5" customHeight="1">
      <c r="A14" s="248"/>
      <c r="B14" s="244"/>
      <c r="C14" s="244"/>
      <c r="D14" s="244"/>
      <c r="E14" s="244"/>
      <c r="F14" s="244"/>
      <c r="G14" s="1119" t="s">
        <v>474</v>
      </c>
      <c r="H14" s="1120"/>
      <c r="I14" s="1120"/>
      <c r="J14" s="1121"/>
      <c r="K14" s="267">
        <v>102148</v>
      </c>
      <c r="L14" s="268">
        <v>6216</v>
      </c>
      <c r="M14" s="269">
        <v>3811</v>
      </c>
      <c r="N14" s="270">
        <v>63.1</v>
      </c>
    </row>
    <row r="15" spans="1:16" ht="13.5" customHeight="1">
      <c r="A15" s="248"/>
      <c r="B15" s="244"/>
      <c r="C15" s="244"/>
      <c r="D15" s="244"/>
      <c r="E15" s="244"/>
      <c r="F15" s="244"/>
      <c r="G15" s="1119" t="s">
        <v>475</v>
      </c>
      <c r="H15" s="1120"/>
      <c r="I15" s="1120"/>
      <c r="J15" s="1121"/>
      <c r="K15" s="267">
        <v>24926</v>
      </c>
      <c r="L15" s="268">
        <v>1517</v>
      </c>
      <c r="M15" s="269">
        <v>1566</v>
      </c>
      <c r="N15" s="270">
        <v>-3.1</v>
      </c>
    </row>
    <row r="16" spans="1:16">
      <c r="A16" s="248"/>
      <c r="B16" s="244"/>
      <c r="C16" s="244"/>
      <c r="D16" s="244"/>
      <c r="E16" s="244"/>
      <c r="F16" s="244"/>
      <c r="G16" s="1122" t="s">
        <v>476</v>
      </c>
      <c r="H16" s="1123"/>
      <c r="I16" s="1123"/>
      <c r="J16" s="1124"/>
      <c r="K16" s="268">
        <v>-121409</v>
      </c>
      <c r="L16" s="268">
        <v>-7388</v>
      </c>
      <c r="M16" s="269">
        <v>-8208</v>
      </c>
      <c r="N16" s="270">
        <v>-10</v>
      </c>
    </row>
    <row r="17" spans="1:16">
      <c r="A17" s="248"/>
      <c r="B17" s="244"/>
      <c r="C17" s="244"/>
      <c r="D17" s="244"/>
      <c r="E17" s="244"/>
      <c r="F17" s="244"/>
      <c r="G17" s="1122" t="s">
        <v>168</v>
      </c>
      <c r="H17" s="1123"/>
      <c r="I17" s="1123"/>
      <c r="J17" s="1124"/>
      <c r="K17" s="268">
        <v>1861484</v>
      </c>
      <c r="L17" s="268">
        <v>113270</v>
      </c>
      <c r="M17" s="269">
        <v>96567</v>
      </c>
      <c r="N17" s="270">
        <v>17.3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10.220000000000001</v>
      </c>
      <c r="L21" s="281">
        <v>8.9</v>
      </c>
      <c r="M21" s="282">
        <v>1.32</v>
      </c>
      <c r="N21" s="249"/>
      <c r="O21" s="283"/>
      <c r="P21" s="279"/>
    </row>
    <row r="22" spans="1:16" s="284" customFormat="1">
      <c r="A22" s="279"/>
      <c r="B22" s="249"/>
      <c r="C22" s="249"/>
      <c r="D22" s="249"/>
      <c r="E22" s="249"/>
      <c r="F22" s="249"/>
      <c r="G22" s="1114" t="s">
        <v>482</v>
      </c>
      <c r="H22" s="1115"/>
      <c r="I22" s="1115"/>
      <c r="J22" s="1116"/>
      <c r="K22" s="285">
        <v>101.4</v>
      </c>
      <c r="L22" s="286">
        <v>97.4</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486</v>
      </c>
      <c r="H32" s="1131"/>
      <c r="I32" s="1131"/>
      <c r="J32" s="1132"/>
      <c r="K32" s="294">
        <v>742029</v>
      </c>
      <c r="L32" s="294">
        <v>45152</v>
      </c>
      <c r="M32" s="295">
        <v>47101</v>
      </c>
      <c r="N32" s="296">
        <v>-4.0999999999999996</v>
      </c>
    </row>
    <row r="33" spans="1:16" ht="13.5" customHeight="1">
      <c r="A33" s="248"/>
      <c r="B33" s="244"/>
      <c r="C33" s="244"/>
      <c r="D33" s="244"/>
      <c r="E33" s="244"/>
      <c r="F33" s="244"/>
      <c r="G33" s="1130" t="s">
        <v>487</v>
      </c>
      <c r="H33" s="1131"/>
      <c r="I33" s="1131"/>
      <c r="J33" s="1132"/>
      <c r="K33" s="294" t="s">
        <v>472</v>
      </c>
      <c r="L33" s="294" t="s">
        <v>472</v>
      </c>
      <c r="M33" s="295" t="s">
        <v>472</v>
      </c>
      <c r="N33" s="296" t="s">
        <v>472</v>
      </c>
    </row>
    <row r="34" spans="1:16" ht="27" customHeight="1">
      <c r="A34" s="248"/>
      <c r="B34" s="244"/>
      <c r="C34" s="244"/>
      <c r="D34" s="244"/>
      <c r="E34" s="244"/>
      <c r="F34" s="244"/>
      <c r="G34" s="1130" t="s">
        <v>488</v>
      </c>
      <c r="H34" s="1131"/>
      <c r="I34" s="1131"/>
      <c r="J34" s="1132"/>
      <c r="K34" s="294" t="s">
        <v>472</v>
      </c>
      <c r="L34" s="294" t="s">
        <v>472</v>
      </c>
      <c r="M34" s="295">
        <v>22</v>
      </c>
      <c r="N34" s="296" t="s">
        <v>472</v>
      </c>
    </row>
    <row r="35" spans="1:16" ht="27" customHeight="1">
      <c r="A35" s="248"/>
      <c r="B35" s="244"/>
      <c r="C35" s="244"/>
      <c r="D35" s="244"/>
      <c r="E35" s="244"/>
      <c r="F35" s="244"/>
      <c r="G35" s="1130" t="s">
        <v>489</v>
      </c>
      <c r="H35" s="1131"/>
      <c r="I35" s="1131"/>
      <c r="J35" s="1132"/>
      <c r="K35" s="294">
        <v>422</v>
      </c>
      <c r="L35" s="294">
        <v>26</v>
      </c>
      <c r="M35" s="295">
        <v>14567</v>
      </c>
      <c r="N35" s="296">
        <v>-99.8</v>
      </c>
    </row>
    <row r="36" spans="1:16" ht="27" customHeight="1">
      <c r="A36" s="248"/>
      <c r="B36" s="244"/>
      <c r="C36" s="244"/>
      <c r="D36" s="244"/>
      <c r="E36" s="244"/>
      <c r="F36" s="244"/>
      <c r="G36" s="1130" t="s">
        <v>490</v>
      </c>
      <c r="H36" s="1131"/>
      <c r="I36" s="1131"/>
      <c r="J36" s="1132"/>
      <c r="K36" s="294">
        <v>107174</v>
      </c>
      <c r="L36" s="294">
        <v>6521</v>
      </c>
      <c r="M36" s="295">
        <v>3162</v>
      </c>
      <c r="N36" s="296">
        <v>106.2</v>
      </c>
    </row>
    <row r="37" spans="1:16" ht="13.5" customHeight="1">
      <c r="A37" s="248"/>
      <c r="B37" s="244"/>
      <c r="C37" s="244"/>
      <c r="D37" s="244"/>
      <c r="E37" s="244"/>
      <c r="F37" s="244"/>
      <c r="G37" s="1130" t="s">
        <v>491</v>
      </c>
      <c r="H37" s="1131"/>
      <c r="I37" s="1131"/>
      <c r="J37" s="1132"/>
      <c r="K37" s="294">
        <v>3902</v>
      </c>
      <c r="L37" s="294">
        <v>237</v>
      </c>
      <c r="M37" s="295">
        <v>1050</v>
      </c>
      <c r="N37" s="296">
        <v>-77.400000000000006</v>
      </c>
    </row>
    <row r="38" spans="1:16" ht="27" customHeight="1">
      <c r="A38" s="248"/>
      <c r="B38" s="244"/>
      <c r="C38" s="244"/>
      <c r="D38" s="244"/>
      <c r="E38" s="244"/>
      <c r="F38" s="244"/>
      <c r="G38" s="1133" t="s">
        <v>492</v>
      </c>
      <c r="H38" s="1134"/>
      <c r="I38" s="1134"/>
      <c r="J38" s="1135"/>
      <c r="K38" s="297" t="s">
        <v>472</v>
      </c>
      <c r="L38" s="297" t="s">
        <v>472</v>
      </c>
      <c r="M38" s="298">
        <v>8</v>
      </c>
      <c r="N38" s="299" t="s">
        <v>472</v>
      </c>
      <c r="O38" s="293"/>
    </row>
    <row r="39" spans="1:16">
      <c r="A39" s="248"/>
      <c r="B39" s="244"/>
      <c r="C39" s="244"/>
      <c r="D39" s="244"/>
      <c r="E39" s="244"/>
      <c r="F39" s="244"/>
      <c r="G39" s="1133" t="s">
        <v>493</v>
      </c>
      <c r="H39" s="1134"/>
      <c r="I39" s="1134"/>
      <c r="J39" s="1135"/>
      <c r="K39" s="300">
        <v>-52184</v>
      </c>
      <c r="L39" s="300">
        <v>-3175</v>
      </c>
      <c r="M39" s="301">
        <v>-3518</v>
      </c>
      <c r="N39" s="302">
        <v>-9.6999999999999993</v>
      </c>
      <c r="O39" s="293"/>
    </row>
    <row r="40" spans="1:16" ht="27" customHeight="1">
      <c r="A40" s="248"/>
      <c r="B40" s="244"/>
      <c r="C40" s="244"/>
      <c r="D40" s="244"/>
      <c r="E40" s="244"/>
      <c r="F40" s="244"/>
      <c r="G40" s="1130" t="s">
        <v>494</v>
      </c>
      <c r="H40" s="1131"/>
      <c r="I40" s="1131"/>
      <c r="J40" s="1132"/>
      <c r="K40" s="300">
        <v>-669656</v>
      </c>
      <c r="L40" s="300">
        <v>-40748</v>
      </c>
      <c r="M40" s="301">
        <v>-41712</v>
      </c>
      <c r="N40" s="302">
        <v>-2.2999999999999998</v>
      </c>
      <c r="O40" s="293"/>
    </row>
    <row r="41" spans="1:16">
      <c r="A41" s="248"/>
      <c r="B41" s="244"/>
      <c r="C41" s="244"/>
      <c r="D41" s="244"/>
      <c r="E41" s="244"/>
      <c r="F41" s="244"/>
      <c r="G41" s="1136" t="s">
        <v>279</v>
      </c>
      <c r="H41" s="1137"/>
      <c r="I41" s="1137"/>
      <c r="J41" s="1138"/>
      <c r="K41" s="294">
        <v>131687</v>
      </c>
      <c r="L41" s="300">
        <v>8013</v>
      </c>
      <c r="M41" s="301">
        <v>20682</v>
      </c>
      <c r="N41" s="302">
        <v>-61.3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463</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1926685</v>
      </c>
      <c r="J51" s="320">
        <v>111080</v>
      </c>
      <c r="K51" s="321">
        <v>-10.1</v>
      </c>
      <c r="L51" s="322">
        <v>61557</v>
      </c>
      <c r="M51" s="323">
        <v>-4.9000000000000004</v>
      </c>
      <c r="N51" s="324">
        <v>-5.2</v>
      </c>
    </row>
    <row r="52" spans="1:14">
      <c r="A52" s="248"/>
      <c r="B52" s="244"/>
      <c r="C52" s="244"/>
      <c r="D52" s="244"/>
      <c r="E52" s="244"/>
      <c r="F52" s="244"/>
      <c r="G52" s="325"/>
      <c r="H52" s="326" t="s">
        <v>505</v>
      </c>
      <c r="I52" s="327">
        <v>747185</v>
      </c>
      <c r="J52" s="328">
        <v>43078</v>
      </c>
      <c r="K52" s="329">
        <v>-6.6</v>
      </c>
      <c r="L52" s="330">
        <v>32497</v>
      </c>
      <c r="M52" s="331">
        <v>1.8</v>
      </c>
      <c r="N52" s="332">
        <v>-8.4</v>
      </c>
    </row>
    <row r="53" spans="1:14">
      <c r="A53" s="248"/>
      <c r="B53" s="244"/>
      <c r="C53" s="244"/>
      <c r="D53" s="244"/>
      <c r="E53" s="244"/>
      <c r="F53" s="244"/>
      <c r="G53" s="310" t="s">
        <v>506</v>
      </c>
      <c r="H53" s="311"/>
      <c r="I53" s="319">
        <v>1424170</v>
      </c>
      <c r="J53" s="320">
        <v>83052</v>
      </c>
      <c r="K53" s="321">
        <v>-25.2</v>
      </c>
      <c r="L53" s="322">
        <v>69806</v>
      </c>
      <c r="M53" s="323">
        <v>13.4</v>
      </c>
      <c r="N53" s="324">
        <v>-38.6</v>
      </c>
    </row>
    <row r="54" spans="1:14">
      <c r="A54" s="248"/>
      <c r="B54" s="244"/>
      <c r="C54" s="244"/>
      <c r="D54" s="244"/>
      <c r="E54" s="244"/>
      <c r="F54" s="244"/>
      <c r="G54" s="325"/>
      <c r="H54" s="326" t="s">
        <v>505</v>
      </c>
      <c r="I54" s="327">
        <v>562219</v>
      </c>
      <c r="J54" s="328">
        <v>32786</v>
      </c>
      <c r="K54" s="329">
        <v>-23.9</v>
      </c>
      <c r="L54" s="330">
        <v>32823</v>
      </c>
      <c r="M54" s="331">
        <v>1</v>
      </c>
      <c r="N54" s="332">
        <v>-24.9</v>
      </c>
    </row>
    <row r="55" spans="1:14">
      <c r="A55" s="248"/>
      <c r="B55" s="244"/>
      <c r="C55" s="244"/>
      <c r="D55" s="244"/>
      <c r="E55" s="244"/>
      <c r="F55" s="244"/>
      <c r="G55" s="310" t="s">
        <v>507</v>
      </c>
      <c r="H55" s="311"/>
      <c r="I55" s="319">
        <v>2331531</v>
      </c>
      <c r="J55" s="320">
        <v>137327</v>
      </c>
      <c r="K55" s="321">
        <v>65.400000000000006</v>
      </c>
      <c r="L55" s="322">
        <v>74444</v>
      </c>
      <c r="M55" s="323">
        <v>6.6</v>
      </c>
      <c r="N55" s="324">
        <v>58.8</v>
      </c>
    </row>
    <row r="56" spans="1:14">
      <c r="A56" s="248"/>
      <c r="B56" s="244"/>
      <c r="C56" s="244"/>
      <c r="D56" s="244"/>
      <c r="E56" s="244"/>
      <c r="F56" s="244"/>
      <c r="G56" s="325"/>
      <c r="H56" s="326" t="s">
        <v>505</v>
      </c>
      <c r="I56" s="327">
        <v>890212</v>
      </c>
      <c r="J56" s="328">
        <v>52433</v>
      </c>
      <c r="K56" s="329">
        <v>59.9</v>
      </c>
      <c r="L56" s="330">
        <v>34175</v>
      </c>
      <c r="M56" s="331">
        <v>4.0999999999999996</v>
      </c>
      <c r="N56" s="332">
        <v>55.8</v>
      </c>
    </row>
    <row r="57" spans="1:14">
      <c r="A57" s="248"/>
      <c r="B57" s="244"/>
      <c r="C57" s="244"/>
      <c r="D57" s="244"/>
      <c r="E57" s="244"/>
      <c r="F57" s="244"/>
      <c r="G57" s="310" t="s">
        <v>508</v>
      </c>
      <c r="H57" s="311"/>
      <c r="I57" s="319">
        <v>1676055</v>
      </c>
      <c r="J57" s="320">
        <v>100567</v>
      </c>
      <c r="K57" s="321">
        <v>-26.8</v>
      </c>
      <c r="L57" s="322">
        <v>85205</v>
      </c>
      <c r="M57" s="323">
        <v>14.5</v>
      </c>
      <c r="N57" s="324">
        <v>-41.3</v>
      </c>
    </row>
    <row r="58" spans="1:14">
      <c r="A58" s="248"/>
      <c r="B58" s="244"/>
      <c r="C58" s="244"/>
      <c r="D58" s="244"/>
      <c r="E58" s="244"/>
      <c r="F58" s="244"/>
      <c r="G58" s="325"/>
      <c r="H58" s="326" t="s">
        <v>505</v>
      </c>
      <c r="I58" s="327">
        <v>901946</v>
      </c>
      <c r="J58" s="328">
        <v>54119</v>
      </c>
      <c r="K58" s="329">
        <v>3.2</v>
      </c>
      <c r="L58" s="330">
        <v>38847</v>
      </c>
      <c r="M58" s="331">
        <v>13.7</v>
      </c>
      <c r="N58" s="332">
        <v>-10.5</v>
      </c>
    </row>
    <row r="59" spans="1:14">
      <c r="A59" s="248"/>
      <c r="B59" s="244"/>
      <c r="C59" s="244"/>
      <c r="D59" s="244"/>
      <c r="E59" s="244"/>
      <c r="F59" s="244"/>
      <c r="G59" s="310" t="s">
        <v>509</v>
      </c>
      <c r="H59" s="311"/>
      <c r="I59" s="319">
        <v>1303202</v>
      </c>
      <c r="J59" s="320">
        <v>79299</v>
      </c>
      <c r="K59" s="321">
        <v>-21.1</v>
      </c>
      <c r="L59" s="322">
        <v>69469</v>
      </c>
      <c r="M59" s="323">
        <v>-18.5</v>
      </c>
      <c r="N59" s="324">
        <v>-2.6</v>
      </c>
    </row>
    <row r="60" spans="1:14">
      <c r="A60" s="248"/>
      <c r="B60" s="244"/>
      <c r="C60" s="244"/>
      <c r="D60" s="244"/>
      <c r="E60" s="244"/>
      <c r="F60" s="244"/>
      <c r="G60" s="325"/>
      <c r="H60" s="326" t="s">
        <v>505</v>
      </c>
      <c r="I60" s="333">
        <v>749946</v>
      </c>
      <c r="J60" s="328">
        <v>45634</v>
      </c>
      <c r="K60" s="329">
        <v>-15.7</v>
      </c>
      <c r="L60" s="330">
        <v>38215</v>
      </c>
      <c r="M60" s="331">
        <v>-1.6</v>
      </c>
      <c r="N60" s="332">
        <v>-14.1</v>
      </c>
    </row>
    <row r="61" spans="1:14">
      <c r="A61" s="248"/>
      <c r="B61" s="244"/>
      <c r="C61" s="244"/>
      <c r="D61" s="244"/>
      <c r="E61" s="244"/>
      <c r="F61" s="244"/>
      <c r="G61" s="310" t="s">
        <v>510</v>
      </c>
      <c r="H61" s="334"/>
      <c r="I61" s="335">
        <v>1732329</v>
      </c>
      <c r="J61" s="336">
        <v>102265</v>
      </c>
      <c r="K61" s="337">
        <v>-3.6</v>
      </c>
      <c r="L61" s="338">
        <v>72096</v>
      </c>
      <c r="M61" s="339">
        <v>2.2000000000000002</v>
      </c>
      <c r="N61" s="324">
        <v>-5.8</v>
      </c>
    </row>
    <row r="62" spans="1:14">
      <c r="A62" s="248"/>
      <c r="B62" s="244"/>
      <c r="C62" s="244"/>
      <c r="D62" s="244"/>
      <c r="E62" s="244"/>
      <c r="F62" s="244"/>
      <c r="G62" s="325"/>
      <c r="H62" s="326" t="s">
        <v>505</v>
      </c>
      <c r="I62" s="327">
        <v>770302</v>
      </c>
      <c r="J62" s="328">
        <v>45610</v>
      </c>
      <c r="K62" s="329">
        <v>3.4</v>
      </c>
      <c r="L62" s="330">
        <v>35311</v>
      </c>
      <c r="M62" s="331">
        <v>3.8</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tint="-0.14999847407452621"/>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34.19</v>
      </c>
      <c r="G47" s="12">
        <v>34.58</v>
      </c>
      <c r="H47" s="12">
        <v>35.869999999999997</v>
      </c>
      <c r="I47" s="12">
        <v>32.19</v>
      </c>
      <c r="J47" s="13">
        <v>31.58</v>
      </c>
    </row>
    <row r="48" spans="2:10" ht="57.75" customHeight="1">
      <c r="B48" s="14"/>
      <c r="C48" s="1141" t="s">
        <v>4</v>
      </c>
      <c r="D48" s="1141"/>
      <c r="E48" s="1142"/>
      <c r="F48" s="15">
        <v>6.95</v>
      </c>
      <c r="G48" s="16">
        <v>6.57</v>
      </c>
      <c r="H48" s="16">
        <v>5.61</v>
      </c>
      <c r="I48" s="16">
        <v>7.52</v>
      </c>
      <c r="J48" s="17">
        <v>6.64</v>
      </c>
    </row>
    <row r="49" spans="2:10" ht="57.75" customHeight="1" thickBot="1">
      <c r="B49" s="18"/>
      <c r="C49" s="1143" t="s">
        <v>5</v>
      </c>
      <c r="D49" s="1143"/>
      <c r="E49" s="1144"/>
      <c r="F49" s="19" t="s">
        <v>517</v>
      </c>
      <c r="G49" s="20" t="s">
        <v>518</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秋好 浩輔</cp:lastModifiedBy>
  <cp:lastPrinted>2017-02-20T11:29:04Z</cp:lastPrinted>
  <dcterms:created xsi:type="dcterms:W3CDTF">2017-02-15T23:18:35Z</dcterms:created>
  <dcterms:modified xsi:type="dcterms:W3CDTF">2017-03-08T04:07:41Z</dcterms:modified>
  <cp:category/>
</cp:coreProperties>
</file>